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2" activeTab="1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<sst xmlns="http://schemas.openxmlformats.org/spreadsheetml/2006/main" count="726" uniqueCount="308">
  <si>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</si>
  <si>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</si>
  <si>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</si>
  <si>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</si>
  <si>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</si>
  <si>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</si>
  <si>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</si>
  <si>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</si>
  <si>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</si>
  <si>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</si>
  <si>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</si>
  <si>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</si>
  <si>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</si>
  <si>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</si>
  <si>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</si>
  <si>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</si>
  <si>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</si>
  <si>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</si>
  <si>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</si>
  <si>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</si>
  <si>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</si>
  <si>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</si>
  <si>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</si>
  <si>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</si>
  <si>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</si>
  <si>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</si>
  <si>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</si>
  <si>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</si>
  <si>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</si>
  <si>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</si>
  <si>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</si>
  <si>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</si>
  <si>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</si>
  <si>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</si>
  <si>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</si>
  <si>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</si>
  <si>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</si>
  <si>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</si>
  <si>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</si>
  <si>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</si>
  <si>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</si>
  <si>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</si>
  <si>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125017</t>
  </si>
  <si>
    <t>景洪市动物疫病预防控制中心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</si>
  <si>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</si>
  <si>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</si>
  <si>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</si>
  <si>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</si>
  <si>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</si>
  <si>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</si>
  <si>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</si>
  <si>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</si>
  <si>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</si>
  <si>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</si>
  <si>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</si>
  <si>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</si>
  <si>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</si>
  <si>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</si>
  <si>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</si>
  <si>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</si>
  <si>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</si>
  <si>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</si>
  <si>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</si>
  <si>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</si>
  <si>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</si>
  <si>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</si>
  <si>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</si>
  <si>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</si>
  <si>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</si>
  <si>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</si>
  <si>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</si>
  <si>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</si>
  <si>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</si>
  <si>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</si>
  <si>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</si>
  <si>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</si>
  <si>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</si>
  <si>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</si>
  <si>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</si>
  <si>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</si>
  <si>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2130110</t>
  </si>
  <si>
    <t>执法监管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</si>
  <si>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</si>
  <si>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</si>
  <si>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</si>
  <si>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</si>
  <si>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</si>
  <si>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</si>
  <si>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</si>
  <si>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</si>
  <si>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</si>
  <si>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</si>
  <si>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</si>
  <si>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</si>
  <si>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</si>
  <si>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</si>
  <si>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</si>
  <si>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</si>
  <si>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</si>
  <si>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</si>
  <si>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</si>
  <si>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</si>
  <si>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</si>
  <si>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</si>
  <si>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</si>
  <si>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</si>
  <si>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</si>
  <si>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</si>
  <si>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</si>
  <si>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</si>
  <si>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</si>
  <si>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</si>
  <si>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</si>
  <si>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</si>
  <si>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</si>
  <si>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</si>
  <si>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</si>
  <si>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</si>
  <si>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</si>
  <si>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</si>
  <si>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</si>
  <si>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</si>
  <si>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</si>
  <si>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</si>
  <si>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</si>
  <si>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</si>
  <si>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</si>
  <si>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</si>
  <si>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</si>
  <si>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</si>
  <si>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</si>
  <si>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</si>
  <si>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</si>
  <si>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</si>
  <si>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532801210000000019693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</si>
  <si>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</si>
  <si>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</si>
  <si>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</si>
  <si>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</si>
  <si>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</si>
  <si>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</si>
  <si>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</si>
  <si>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532801210000000019694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</si>
  <si>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</si>
  <si>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</si>
  <si>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</si>
  <si>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</si>
  <si>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</si>
  <si>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</si>
  <si>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</si>
  <si>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</si>
  <si>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</si>
  <si>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532801210000000019695</t>
  </si>
  <si>
    <t>30113</t>
  </si>
  <si>
    <t>532801210000000019699</t>
  </si>
  <si>
    <t>工会经费</t>
  </si>
  <si>
    <t>30228</t>
  </si>
  <si>
    <t>532801210000000019700</t>
  </si>
  <si>
    <t>福利费</t>
  </si>
  <si>
    <t>30299</t>
  </si>
  <si>
    <t>其他商品和服务支出</t>
  </si>
  <si>
    <t>532801210000000019701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</si>
  <si>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</si>
  <si>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</si>
  <si>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</si>
  <si>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</si>
  <si>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</si>
  <si>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</si>
  <si>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</si>
  <si>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</si>
  <si>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</si>
  <si>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</si>
  <si>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</si>
  <si>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</si>
  <si>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</si>
  <si>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30218</t>
  </si>
  <si>
    <t>专用材料费</t>
  </si>
  <si>
    <t>30239</t>
  </si>
  <si>
    <t>其他交通费用</t>
  </si>
  <si>
    <t>31002</t>
  </si>
  <si>
    <t>办公设备购置</t>
  </si>
  <si>
    <t>532801221100000529054</t>
  </si>
  <si>
    <t>30231</t>
  </si>
  <si>
    <t>532801221100000637048</t>
  </si>
  <si>
    <t>退休公用经费</t>
  </si>
  <si>
    <t>532801231100001432902</t>
  </si>
  <si>
    <t>月奖励性绩效工资</t>
  </si>
  <si>
    <t>532801261100005140009</t>
  </si>
  <si>
    <t>30217</t>
  </si>
  <si>
    <t>532801261100005140278</t>
  </si>
  <si>
    <t>其他人员支出</t>
  </si>
  <si>
    <t>30199</t>
  </si>
  <si>
    <t>其他工资福利支出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</si>
  <si>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</si>
  <si>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</si>
  <si>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</si>
  <si>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</si>
  <si>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</si>
  <si>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</si>
  <si>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</si>
  <si>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□景洪市动物及动物产品安全监管项目经费</t>
  </si>
  <si>
    <t>313 事业发展类</t>
  </si>
  <si>
    <t>532801261100005124314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</si>
  <si>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</si>
  <si>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</si>
  <si>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</si>
  <si>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</si>
  <si>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</si>
  <si>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</si>
  <si>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</si>
  <si>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</si>
  <si>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</si>
  <si>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</si>
  <si>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</si>
  <si>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全面强化动物卫生监管职能，加强动物及动物产品检疫、《动物防疫条件合格证》审核、养殖场和屠宰场的监督管理，完善服务窗口建设。全年规模养殖场（区）产地检疫申报检疫率和生猪定点屠宰检疫率达100%，确保全年不发生区域性重大动物疫情，促进我市畜牧业经济持续、稳定、健康发展。</t>
  </si>
  <si>
    <t>产出指标</t>
  </si>
  <si>
    <t>数量指标</t>
  </si>
  <si>
    <t>动物场地检疫申报点</t>
  </si>
  <si>
    <t>=</t>
  </si>
  <si>
    <t>11</t>
  </si>
  <si>
    <t>个</t>
  </si>
  <si>
    <t>定量指标</t>
  </si>
  <si>
    <t>全市共设置畜禽产地检疫申报点11个，包括景洪市、嘎洒街道、勐龙镇、景哈乡、勐罕镇、勐养镇、大渡岗乡、景讷乡、普文镇、勐旺乡、基诺乡。</t>
  </si>
  <si>
    <t>产地申报检疫率</t>
  </si>
  <si>
    <t>100</t>
  </si>
  <si>
    <t>%</t>
  </si>
  <si>
    <t>全市11个畜禽产地检疫申报点，申报检疫率100%。</t>
  </si>
  <si>
    <t>屠宰检疫受检率</t>
  </si>
  <si>
    <t>全市辖区内屠宰场屠宰检疫受检率100%。</t>
  </si>
  <si>
    <t>时效指标</t>
  </si>
  <si>
    <t>项目完成时限</t>
  </si>
  <si>
    <t>12</t>
  </si>
  <si>
    <t>个月</t>
  </si>
  <si>
    <t>景洪市2026年动物及动物产品安全监管项目实施方案</t>
  </si>
  <si>
    <t>效益指标</t>
  </si>
  <si>
    <t>社会效益</t>
  </si>
  <si>
    <t>肉食品中药物残留</t>
  </si>
  <si>
    <t>&lt;=</t>
  </si>
  <si>
    <t>1.00</t>
  </si>
  <si>
    <t>严禁兽药、饲料经营户销售违禁添加剂和不合格兽药给养殖户。</t>
  </si>
  <si>
    <t>满意度指标</t>
  </si>
  <si>
    <t>服务对象满意度</t>
  </si>
  <si>
    <t>受益人员满意度</t>
  </si>
  <si>
    <t>&gt;=</t>
  </si>
  <si>
    <t>90</t>
  </si>
  <si>
    <t>服务对象满意度达85%以上。</t>
  </si>
  <si>
    <t>成本指标</t>
  </si>
  <si>
    <t>社会成本指标</t>
  </si>
  <si>
    <t>检疫用品等专用材料成本</t>
  </si>
  <si>
    <t>172525</t>
  </si>
  <si>
    <t>元</t>
  </si>
  <si>
    <t>采购检疫用品等专用材料费用。</t>
  </si>
  <si>
    <t>预算06表</t>
  </si>
  <si>
    <t>政府性基金预算支出预算表</t>
  </si>
  <si>
    <t>政府性基金预算支出</t>
  </si>
  <si>
    <t>注：本单位无此公开事项。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</si>
  <si>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</si>
  <si>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</si>
  <si>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</si>
  <si>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</si>
  <si>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</si>
  <si>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</si>
  <si>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</si>
  <si>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</si>
  <si>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</si>
  <si>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</si>
  <si>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空调采购</t>
  </si>
  <si>
    <t>A02061804 空调机</t>
  </si>
  <si>
    <t>台</t>
  </si>
  <si>
    <t>办公椅采购</t>
  </si>
  <si>
    <t>A05010301 办公椅</t>
  </si>
  <si>
    <t>把</t>
  </si>
  <si>
    <t>复印纸采购</t>
  </si>
  <si>
    <t>A05040101 复印纸</t>
  </si>
  <si>
    <t>包</t>
  </si>
  <si>
    <t>车辆维修费</t>
  </si>
  <si>
    <t>C23120301 车辆维修和保养服务</t>
  </si>
  <si>
    <t>批次</t>
  </si>
  <si>
    <t>车辆保险费</t>
  </si>
  <si>
    <t>C1804010201 机动车保险服务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</si>
  <si>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</si>
  <si>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</si>
  <si>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</si>
  <si>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</si>
  <si>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</si>
  <si>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</si>
  <si>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</si>
  <si>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</si>
  <si>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</si>
  <si>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</si>
  <si>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</si>
  <si>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</si>
  <si>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</si>
  <si>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</si>
  <si>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</si>
  <si>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</si>
  <si>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</si>
  <si>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</si>
  <si>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A02021003 A4黑白打印机</t>
  </si>
  <si>
    <t>黑白打印机</t>
  </si>
  <si>
    <t>挂式空调</t>
  </si>
  <si>
    <t>A05 家具和用品</t>
  </si>
  <si>
    <t>办公椅</t>
  </si>
  <si>
    <t>预算11表</t>
  </si>
  <si>
    <t>上级补助</t>
  </si>
  <si>
    <t>预算12表</t>
  </si>
  <si>
    <t>项目级次</t>
  </si>
  <si>
    <t>本级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</si>
</sst>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#,##0.00;\-#,##0.00;;@"/>
    <numFmt numFmtId="177" formatCode="yyyy\-mm\-dd\ hh:mm:ss"/>
    <numFmt numFmtId="178" formatCode="yyyy\-mm\-dd"/>
    <numFmt numFmtId="179" formatCode="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top"/>
      <protection locked="0"/>
    </xf>
    <xf numFmtId="42" fontId="23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9" fillId="11" borderId="16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77" fontId="5" fillId="0" borderId="7">
      <alignment horizontal="right" vertical="center"/>
    </xf>
    <xf numFmtId="0" fontId="24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78" fontId="5" fillId="0" borderId="7">
      <alignment horizontal="right" vertical="center"/>
    </xf>
    <xf numFmtId="0" fontId="32" fillId="0" borderId="0" applyNumberFormat="0" applyFill="0" applyBorder="0" applyAlignment="0" applyProtection="0">
      <alignment vertical="center"/>
    </xf>
    <xf numFmtId="0" fontId="23" fillId="8" borderId="15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7" borderId="14" applyNumberFormat="0" applyAlignment="0" applyProtection="0">
      <alignment vertical="center"/>
    </xf>
    <xf numFmtId="0" fontId="41" fillId="7" borderId="16" applyNumberFormat="0" applyAlignment="0" applyProtection="0">
      <alignment vertical="center"/>
    </xf>
    <xf numFmtId="0" fontId="42" fillId="23" borderId="21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10" fontId="5" fillId="0" borderId="7">
      <alignment horizontal="right" vertical="center"/>
    </xf>
    <xf numFmtId="0" fontId="24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9" fontId="5" fillId="0" borderId="7">
      <alignment horizontal="right" vertical="center"/>
    </xf>
    <xf numFmtId="180" fontId="5" fillId="0" borderId="7">
      <alignment horizontal="right" vertical="center"/>
    </xf>
  </cellStyleXfs>
  <cellXfs count="193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3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0" xfId="0" applyFont="1" applyAlignment="1">
      <alignment horizontal="right"/>
      <protection locked="0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1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4" fillId="0" borderId="11" xfId="0" applyFont="1" applyBorder="1" applyAlignment="1">
      <alignment horizontal="center" vertical="center"/>
      <protection locked="0"/>
    </xf>
    <xf numFmtId="0" fontId="7" fillId="0" borderId="11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1" xfId="0" applyNumberFormat="1" applyFont="1" applyBorder="1" applyAlignment="1">
      <alignment horizontal="center" vertical="center" wrapText="1"/>
      <protection locked="0"/>
    </xf>
    <xf numFmtId="49" fontId="4" fillId="0" borderId="11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12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3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3" applyNumberFormat="1" applyFont="1" applyBorder="1" applyProtection="1">
      <alignment horizontal="left" vertical="center" wrapText="1"/>
      <protection locked="0"/>
    </xf>
    <xf numFmtId="176" fontId="5" fillId="0" borderId="7" xfId="54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105" t="s">
        <v>0</v>
      </c>
    </row>
    <row r="2" ht="36" customHeight="1" spans="1:4">
      <c r="A2" s="4" t="str">
        <f>"2026"&amp;"年部门财务收支预算总表"</f>
        <v>2026年部门财务收支预算总表</v>
      </c>
      <c r="B2" s="4"/>
      <c r="C2" s="4"/>
      <c r="D2" s="4"/>
    </row>
    <row r="3" ht="24" customHeight="1" spans="1:4">
      <c r="A3" s="177" t="str">
        <f>"单位名称："&amp;"景洪市动物疫病预防控制中心"</f>
        <v>单位名称：景洪市动物疫病预防控制中心</v>
      </c>
      <c r="B3" s="177"/>
      <c r="C3" s="164"/>
      <c r="D3" s="185" t="s">
        <v>1</v>
      </c>
    </row>
    <row r="4" ht="19.5" customHeight="1" spans="1:4">
      <c r="A4" s="128" t="s">
        <v>2</v>
      </c>
      <c r="B4" s="130"/>
      <c r="C4" s="128" t="s">
        <v>3</v>
      </c>
      <c r="D4" s="130"/>
    </row>
    <row r="5" ht="19.5" customHeight="1" spans="1:4">
      <c r="A5" s="127" t="s">
        <v>4</v>
      </c>
      <c r="B5" s="127" t="s">
        <v>5</v>
      </c>
      <c r="C5" s="127" t="s">
        <v>6</v>
      </c>
      <c r="D5" s="25" t="s">
        <v>5</v>
      </c>
    </row>
    <row r="6" ht="19.5" customHeight="1" spans="1:4">
      <c r="A6" s="136"/>
      <c r="B6" s="136"/>
      <c r="C6" s="136"/>
      <c r="D6" s="27"/>
    </row>
    <row r="7" ht="20.25" customHeight="1" spans="1:4">
      <c r="A7" s="171" t="s">
        <v>7</v>
      </c>
      <c r="B7" s="186">
        <v>6689437.15</v>
      </c>
      <c r="C7" s="171" t="str">
        <f>"一"&amp;"、"&amp;"社会保障和就业支出"</f>
        <v>一、社会保障和就业支出</v>
      </c>
      <c r="D7" s="186">
        <v>632779.68</v>
      </c>
    </row>
    <row r="8" ht="20.25" customHeight="1" spans="1:4">
      <c r="A8" s="171" t="s">
        <v>8</v>
      </c>
      <c r="B8" s="186"/>
      <c r="C8" s="171" t="str">
        <f>"二"&amp;"、"&amp;"卫生健康支出"</f>
        <v>二、卫生健康支出</v>
      </c>
      <c r="D8" s="186">
        <v>634059.12</v>
      </c>
    </row>
    <row r="9" ht="20.25" customHeight="1" spans="1:4">
      <c r="A9" s="171" t="s">
        <v>9</v>
      </c>
      <c r="B9" s="186"/>
      <c r="C9" s="171" t="str">
        <f>"三"&amp;"、"&amp;"农林水支出"</f>
        <v>三、农林水支出</v>
      </c>
      <c r="D9" s="186">
        <v>4915319.11</v>
      </c>
    </row>
    <row r="10" ht="21.75" customHeight="1" spans="1:4">
      <c r="A10" s="171" t="s">
        <v>10</v>
      </c>
      <c r="B10" s="186"/>
      <c r="C10" s="171" t="str">
        <f>"四"&amp;"、"&amp;"住房保障支出"</f>
        <v>四、住房保障支出</v>
      </c>
      <c r="D10" s="186">
        <v>507279.24</v>
      </c>
    </row>
    <row r="11" ht="21.75" customHeight="1" spans="1:4">
      <c r="A11" s="171" t="s">
        <v>11</v>
      </c>
      <c r="B11" s="186"/>
      <c r="C11" s="187"/>
      <c r="D11" s="186"/>
    </row>
    <row r="12" ht="21.75" customHeight="1" spans="1:4">
      <c r="A12" s="188" t="s">
        <v>12</v>
      </c>
      <c r="B12" s="186"/>
      <c r="C12" s="187"/>
      <c r="D12" s="186"/>
    </row>
    <row r="13" ht="20.25" customHeight="1" spans="1:4">
      <c r="A13" s="188" t="s">
        <v>13</v>
      </c>
      <c r="B13" s="186"/>
      <c r="C13" s="187"/>
      <c r="D13" s="186"/>
    </row>
    <row r="14" ht="20.25" customHeight="1" spans="1:4">
      <c r="A14" s="188" t="s">
        <v>14</v>
      </c>
      <c r="B14" s="186"/>
      <c r="C14" s="187"/>
      <c r="D14" s="186"/>
    </row>
    <row r="15" ht="20.25" customHeight="1" spans="1:4">
      <c r="A15" s="189" t="s">
        <v>15</v>
      </c>
      <c r="B15" s="186"/>
      <c r="C15" s="187"/>
      <c r="D15" s="186"/>
    </row>
    <row r="16" ht="20.25" customHeight="1" spans="1:4">
      <c r="A16" s="189" t="s">
        <v>16</v>
      </c>
      <c r="B16" s="186"/>
      <c r="C16" s="187"/>
      <c r="D16" s="186"/>
    </row>
    <row r="17" ht="20.25" customHeight="1" spans="1:4">
      <c r="A17" s="190" t="s">
        <v>17</v>
      </c>
      <c r="B17" s="173">
        <v>6689437.15</v>
      </c>
      <c r="C17" s="169" t="s">
        <v>18</v>
      </c>
      <c r="D17" s="173">
        <v>6689437.15</v>
      </c>
    </row>
    <row r="18" ht="20.25" customHeight="1" spans="1:4">
      <c r="A18" s="191" t="s">
        <v>19</v>
      </c>
      <c r="B18" s="186"/>
      <c r="C18" s="171" t="s">
        <v>20</v>
      </c>
      <c r="D18" s="186"/>
    </row>
    <row r="19" ht="20.25" customHeight="1" spans="1:4">
      <c r="A19" s="191" t="s">
        <v>21</v>
      </c>
      <c r="B19" s="186"/>
      <c r="C19" s="171" t="s">
        <v>21</v>
      </c>
      <c r="D19" s="186"/>
    </row>
    <row r="20" ht="20.25" customHeight="1" spans="1:4">
      <c r="A20" s="191" t="s">
        <v>22</v>
      </c>
      <c r="B20" s="186"/>
      <c r="C20" s="171" t="s">
        <v>22</v>
      </c>
      <c r="D20" s="186"/>
    </row>
    <row r="21" ht="20.25" customHeight="1" spans="1:4">
      <c r="A21" s="192" t="s">
        <v>23</v>
      </c>
      <c r="B21" s="173">
        <v>6689437.15</v>
      </c>
      <c r="C21" s="169" t="s">
        <v>24</v>
      </c>
      <c r="D21" s="173">
        <v>6689437.15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G20" sqref="G20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8"/>
      <c r="O1" s="73"/>
      <c r="P1" s="73"/>
      <c r="Q1" s="73"/>
      <c r="R1" s="73"/>
      <c r="S1" s="3" t="s">
        <v>25</v>
      </c>
    </row>
    <row r="2" ht="57.75" customHeight="1" spans="1:19">
      <c r="A2" s="141" t="str">
        <f>"2026"&amp;"年部门收入预算表"</f>
        <v>2026年部门收入预算表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ht="24" customHeight="1" spans="1:19">
      <c r="A3" s="177" t="str">
        <f>"单位名称："&amp;"景洪市动物疫病预防控制中心"</f>
        <v>单位名称：景洪市动物疫病预防控制中心</v>
      </c>
      <c r="B3" s="177"/>
      <c r="C3" s="177"/>
      <c r="D3" s="177"/>
      <c r="E3" s="178"/>
      <c r="F3" s="178"/>
      <c r="G3" s="178"/>
      <c r="H3" s="178"/>
      <c r="I3" s="178"/>
      <c r="J3" s="180"/>
      <c r="K3" s="178"/>
      <c r="L3" s="178"/>
      <c r="M3" s="178"/>
      <c r="N3" s="178"/>
      <c r="O3" s="181"/>
      <c r="P3" s="181"/>
      <c r="Q3" s="181"/>
      <c r="R3" s="181"/>
      <c r="S3" s="184" t="s">
        <v>1</v>
      </c>
    </row>
    <row r="4" ht="18.75" customHeight="1" spans="1:19">
      <c r="A4" s="8" t="s">
        <v>26</v>
      </c>
      <c r="B4" s="79" t="s">
        <v>27</v>
      </c>
      <c r="C4" s="79" t="s">
        <v>28</v>
      </c>
      <c r="D4" s="179" t="s">
        <v>29</v>
      </c>
      <c r="E4" s="179"/>
      <c r="F4" s="179"/>
      <c r="G4" s="179"/>
      <c r="H4" s="179"/>
      <c r="I4" s="179"/>
      <c r="J4" s="179"/>
      <c r="K4" s="179"/>
      <c r="L4" s="179"/>
      <c r="M4" s="179"/>
      <c r="N4" s="182"/>
      <c r="O4" s="179" t="s">
        <v>19</v>
      </c>
      <c r="P4" s="179"/>
      <c r="Q4" s="179"/>
      <c r="R4" s="179"/>
      <c r="S4" s="182"/>
    </row>
    <row r="5" ht="19.5" customHeight="1" spans="1:19">
      <c r="A5" s="13"/>
      <c r="B5" s="81"/>
      <c r="C5" s="81"/>
      <c r="D5" s="81" t="s">
        <v>30</v>
      </c>
      <c r="E5" s="81" t="s">
        <v>31</v>
      </c>
      <c r="F5" s="81" t="s">
        <v>32</v>
      </c>
      <c r="G5" s="81" t="s">
        <v>33</v>
      </c>
      <c r="H5" s="81" t="s">
        <v>34</v>
      </c>
      <c r="I5" s="183" t="s">
        <v>35</v>
      </c>
      <c r="J5" s="183"/>
      <c r="K5" s="183"/>
      <c r="L5" s="183"/>
      <c r="M5" s="183"/>
      <c r="N5" s="94"/>
      <c r="O5" s="81" t="s">
        <v>30</v>
      </c>
      <c r="P5" s="81" t="s">
        <v>31</v>
      </c>
      <c r="Q5" s="81" t="s">
        <v>32</v>
      </c>
      <c r="R5" s="81" t="s">
        <v>33</v>
      </c>
      <c r="S5" s="81" t="s">
        <v>36</v>
      </c>
    </row>
    <row r="6" ht="33.75" customHeight="1" spans="1:19">
      <c r="A6" s="15"/>
      <c r="B6" s="83"/>
      <c r="C6" s="83"/>
      <c r="D6" s="83"/>
      <c r="E6" s="83"/>
      <c r="F6" s="83"/>
      <c r="G6" s="83"/>
      <c r="H6" s="83"/>
      <c r="I6" s="82" t="s">
        <v>30</v>
      </c>
      <c r="J6" s="82" t="s">
        <v>37</v>
      </c>
      <c r="K6" s="82" t="s">
        <v>38</v>
      </c>
      <c r="L6" s="82" t="s">
        <v>39</v>
      </c>
      <c r="M6" s="82" t="s">
        <v>40</v>
      </c>
      <c r="N6" s="82" t="s">
        <v>41</v>
      </c>
      <c r="O6" s="83"/>
      <c r="P6" s="83"/>
      <c r="Q6" s="83"/>
      <c r="R6" s="83"/>
      <c r="S6" s="83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42</v>
      </c>
      <c r="B8" s="19" t="s">
        <v>43</v>
      </c>
      <c r="C8" s="20">
        <v>6689437.15</v>
      </c>
      <c r="D8" s="20">
        <v>6689437.15</v>
      </c>
      <c r="E8" s="20">
        <v>6689437.15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28</v>
      </c>
      <c r="B9" s="21"/>
      <c r="C9" s="20">
        <v>6689437.15</v>
      </c>
      <c r="D9" s="20">
        <v>6689437.15</v>
      </c>
      <c r="E9" s="20">
        <v>6689437.15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selection activeCell="C19" sqref="C19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8"/>
      <c r="H1" s="118"/>
      <c r="J1" s="118"/>
      <c r="O1" s="176" t="s">
        <v>44</v>
      </c>
    </row>
    <row r="2" ht="42" customHeight="1" spans="1:15">
      <c r="A2" s="4" t="str">
        <f>"2026"&amp;"年部门支出预算表"</f>
        <v>2026年部门支出预算表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4" t="str">
        <f>"单位名称："&amp;"景洪市动物疫病预防控制中心"</f>
        <v>单位名称：景洪市动物疫病预防控制中心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6"/>
      <c r="N3" s="6"/>
      <c r="O3" s="101" t="s">
        <v>1</v>
      </c>
    </row>
    <row r="4" ht="19.5" customHeight="1" spans="1:15">
      <c r="A4" s="8" t="s">
        <v>45</v>
      </c>
      <c r="B4" s="8" t="s">
        <v>46</v>
      </c>
      <c r="C4" s="8" t="s">
        <v>28</v>
      </c>
      <c r="D4" s="10" t="s">
        <v>31</v>
      </c>
      <c r="E4" s="11" t="s">
        <v>47</v>
      </c>
      <c r="F4" s="12" t="s">
        <v>48</v>
      </c>
      <c r="G4" s="8" t="s">
        <v>32</v>
      </c>
      <c r="H4" s="8" t="s">
        <v>33</v>
      </c>
      <c r="I4" s="8" t="s">
        <v>49</v>
      </c>
      <c r="J4" s="10" t="s">
        <v>50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30</v>
      </c>
      <c r="E5" s="93" t="s">
        <v>47</v>
      </c>
      <c r="F5" s="93" t="s">
        <v>48</v>
      </c>
      <c r="G5" s="15"/>
      <c r="H5" s="15"/>
      <c r="I5" s="15"/>
      <c r="J5" s="17" t="s">
        <v>30</v>
      </c>
      <c r="K5" s="38" t="s">
        <v>51</v>
      </c>
      <c r="L5" s="38" t="s">
        <v>52</v>
      </c>
      <c r="M5" s="38" t="s">
        <v>53</v>
      </c>
      <c r="N5" s="38" t="s">
        <v>54</v>
      </c>
      <c r="O5" s="38" t="s">
        <v>55</v>
      </c>
    </row>
    <row r="6" ht="19.5" customHeight="1" spans="1:15">
      <c r="A6" s="174">
        <v>1</v>
      </c>
      <c r="B6" s="174">
        <v>2</v>
      </c>
      <c r="C6" s="175">
        <v>3</v>
      </c>
      <c r="D6" s="175">
        <v>4</v>
      </c>
      <c r="E6" s="175">
        <v>5</v>
      </c>
      <c r="F6" s="175">
        <v>6</v>
      </c>
      <c r="G6" s="175">
        <v>7</v>
      </c>
      <c r="H6" s="175">
        <v>8</v>
      </c>
      <c r="I6" s="175">
        <v>9</v>
      </c>
      <c r="J6" s="175">
        <v>10</v>
      </c>
      <c r="K6" s="175">
        <v>11</v>
      </c>
      <c r="L6" s="175">
        <v>12</v>
      </c>
      <c r="M6" s="175">
        <v>13</v>
      </c>
      <c r="N6" s="175">
        <v>14</v>
      </c>
      <c r="O6" s="175">
        <v>15</v>
      </c>
    </row>
    <row r="7" ht="21.75" customHeight="1" spans="1:15">
      <c r="A7" s="19" t="s">
        <v>56</v>
      </c>
      <c r="B7" s="19" t="s">
        <v>57</v>
      </c>
      <c r="C7" s="20">
        <v>632779.68</v>
      </c>
      <c r="D7" s="20">
        <v>632779.68</v>
      </c>
      <c r="E7" s="20">
        <v>632779.68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8" t="s">
        <v>58</v>
      </c>
      <c r="B8" s="98" t="s">
        <v>59</v>
      </c>
      <c r="C8" s="20">
        <v>632779.68</v>
      </c>
      <c r="D8" s="20">
        <v>632779.68</v>
      </c>
      <c r="E8" s="20">
        <v>632779.68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1" t="s">
        <v>60</v>
      </c>
      <c r="B9" s="161" t="s">
        <v>61</v>
      </c>
      <c r="C9" s="20">
        <v>13800</v>
      </c>
      <c r="D9" s="20">
        <v>13800</v>
      </c>
      <c r="E9" s="20">
        <v>13800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1" t="s">
        <v>62</v>
      </c>
      <c r="B10" s="161" t="s">
        <v>63</v>
      </c>
      <c r="C10" s="20">
        <v>618979.68</v>
      </c>
      <c r="D10" s="20">
        <v>618979.68</v>
      </c>
      <c r="E10" s="20">
        <v>618979.68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64</v>
      </c>
      <c r="B11" s="19" t="s">
        <v>65</v>
      </c>
      <c r="C11" s="20">
        <v>634059.12</v>
      </c>
      <c r="D11" s="20">
        <v>634059.12</v>
      </c>
      <c r="E11" s="20">
        <v>634059.12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8" t="s">
        <v>66</v>
      </c>
      <c r="B12" s="98" t="s">
        <v>67</v>
      </c>
      <c r="C12" s="20">
        <v>634059.12</v>
      </c>
      <c r="D12" s="20">
        <v>634059.12</v>
      </c>
      <c r="E12" s="20">
        <v>634059.12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61" t="s">
        <v>68</v>
      </c>
      <c r="B13" s="161" t="s">
        <v>69</v>
      </c>
      <c r="C13" s="20">
        <v>335784.02</v>
      </c>
      <c r="D13" s="20">
        <v>335784.02</v>
      </c>
      <c r="E13" s="20">
        <v>335784.02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1" t="s">
        <v>70</v>
      </c>
      <c r="B14" s="161" t="s">
        <v>71</v>
      </c>
      <c r="C14" s="20">
        <v>249261.49</v>
      </c>
      <c r="D14" s="20">
        <v>249261.49</v>
      </c>
      <c r="E14" s="20">
        <v>249261.49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1" t="s">
        <v>72</v>
      </c>
      <c r="B15" s="161" t="s">
        <v>73</v>
      </c>
      <c r="C15" s="20">
        <v>49013.61</v>
      </c>
      <c r="D15" s="20">
        <v>49013.61</v>
      </c>
      <c r="E15" s="20">
        <v>49013.61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74</v>
      </c>
      <c r="B16" s="19" t="s">
        <v>75</v>
      </c>
      <c r="C16" s="20">
        <v>4915319.11</v>
      </c>
      <c r="D16" s="20">
        <v>4915319.11</v>
      </c>
      <c r="E16" s="20">
        <v>4894791</v>
      </c>
      <c r="F16" s="20">
        <v>20528.11</v>
      </c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98" t="s">
        <v>76</v>
      </c>
      <c r="B17" s="98" t="s">
        <v>77</v>
      </c>
      <c r="C17" s="20">
        <v>4915319.11</v>
      </c>
      <c r="D17" s="20">
        <v>4915319.11</v>
      </c>
      <c r="E17" s="20">
        <v>4894791</v>
      </c>
      <c r="F17" s="20">
        <v>20528.11</v>
      </c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1" t="s">
        <v>78</v>
      </c>
      <c r="B18" s="161" t="s">
        <v>79</v>
      </c>
      <c r="C18" s="20">
        <v>4894791</v>
      </c>
      <c r="D18" s="20">
        <v>4894791</v>
      </c>
      <c r="E18" s="20">
        <v>4894791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61" t="s">
        <v>80</v>
      </c>
      <c r="B19" s="161" t="s">
        <v>81</v>
      </c>
      <c r="C19" s="20">
        <v>20528.11</v>
      </c>
      <c r="D19" s="20">
        <v>20528.11</v>
      </c>
      <c r="E19" s="20"/>
      <c r="F19" s="20">
        <v>20528.11</v>
      </c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9" t="s">
        <v>82</v>
      </c>
      <c r="B20" s="19" t="s">
        <v>83</v>
      </c>
      <c r="C20" s="20">
        <v>507279.24</v>
      </c>
      <c r="D20" s="20">
        <v>507279.24</v>
      </c>
      <c r="E20" s="20">
        <v>507279.24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98" t="s">
        <v>84</v>
      </c>
      <c r="B21" s="98" t="s">
        <v>85</v>
      </c>
      <c r="C21" s="20">
        <v>507279.24</v>
      </c>
      <c r="D21" s="20">
        <v>507279.24</v>
      </c>
      <c r="E21" s="20">
        <v>507279.24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161" t="s">
        <v>86</v>
      </c>
      <c r="B22" s="161" t="s">
        <v>87</v>
      </c>
      <c r="C22" s="20">
        <v>507279.24</v>
      </c>
      <c r="D22" s="20">
        <v>507279.24</v>
      </c>
      <c r="E22" s="20">
        <v>507279.24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 ht="21.75" customHeight="1" spans="1:15">
      <c r="A23" s="21" t="s">
        <v>88</v>
      </c>
      <c r="B23" s="21" t="s">
        <v>88</v>
      </c>
      <c r="C23" s="20">
        <v>6689437.15</v>
      </c>
      <c r="D23" s="20">
        <v>6689437.15</v>
      </c>
      <c r="E23" s="20">
        <v>6668909.04</v>
      </c>
      <c r="F23" s="20">
        <v>20528.11</v>
      </c>
      <c r="G23" s="20"/>
      <c r="H23" s="20"/>
      <c r="I23" s="20"/>
      <c r="J23" s="20"/>
      <c r="K23" s="20"/>
      <c r="L23" s="20"/>
      <c r="M23" s="20"/>
      <c r="N23" s="20"/>
      <c r="O23" s="20"/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89</v>
      </c>
    </row>
    <row r="2" ht="36" customHeight="1" spans="1:4">
      <c r="A2" s="4" t="str">
        <f>"2026"&amp;"年部门财政拨款收支预算总表"</f>
        <v>2026年部门财政拨款收支预算总表</v>
      </c>
      <c r="B2" s="4"/>
      <c r="C2" s="4"/>
      <c r="D2" s="4"/>
    </row>
    <row r="3" ht="24" customHeight="1" spans="1:4">
      <c r="A3" s="5" t="str">
        <f>"单位名称："&amp;"景洪市动物疫病预防控制中心"</f>
        <v>单位名称：景洪市动物疫病预防控制中心</v>
      </c>
      <c r="B3" s="5"/>
      <c r="C3" s="164"/>
      <c r="D3" s="101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7" t="s">
        <v>5</v>
      </c>
      <c r="C5" s="25" t="s">
        <v>90</v>
      </c>
      <c r="D5" s="107" t="s">
        <v>5</v>
      </c>
    </row>
    <row r="6" ht="17.25" customHeight="1" spans="1:4">
      <c r="A6" s="27"/>
      <c r="B6" s="110"/>
      <c r="C6" s="27"/>
      <c r="D6" s="110"/>
    </row>
    <row r="7" ht="17.25" customHeight="1" spans="1:4">
      <c r="A7" s="165" t="s">
        <v>91</v>
      </c>
      <c r="B7" s="20">
        <v>6689437.15</v>
      </c>
      <c r="C7" s="166" t="s">
        <v>92</v>
      </c>
      <c r="D7" s="167">
        <v>6689437.15</v>
      </c>
    </row>
    <row r="8" ht="17.25" customHeight="1" spans="1:4">
      <c r="A8" s="168" t="s">
        <v>93</v>
      </c>
      <c r="B8" s="20">
        <v>6689437.15</v>
      </c>
      <c r="C8" s="166" t="str">
        <f>"（"&amp;"一"&amp;"）"&amp;"社会保障和就业支出"</f>
        <v>（一）社会保障和就业支出</v>
      </c>
      <c r="D8" s="167">
        <v>632779.68</v>
      </c>
    </row>
    <row r="9" ht="17.25" customHeight="1" spans="1:4">
      <c r="A9" s="168" t="s">
        <v>94</v>
      </c>
      <c r="B9" s="20"/>
      <c r="C9" s="166" t="str">
        <f>"（"&amp;"二"&amp;"）"&amp;"卫生健康支出"</f>
        <v>（二）卫生健康支出</v>
      </c>
      <c r="D9" s="167">
        <v>634059.12</v>
      </c>
    </row>
    <row r="10" ht="17.25" customHeight="1" spans="1:4">
      <c r="A10" s="168" t="s">
        <v>95</v>
      </c>
      <c r="B10" s="20"/>
      <c r="C10" s="166" t="str">
        <f>"（"&amp;"三"&amp;"）"&amp;"农林水支出"</f>
        <v>（三）农林水支出</v>
      </c>
      <c r="D10" s="167">
        <v>4915319.11</v>
      </c>
    </row>
    <row r="11" ht="17.25" customHeight="1" spans="1:4">
      <c r="A11" s="168" t="s">
        <v>96</v>
      </c>
      <c r="B11" s="20"/>
      <c r="C11" s="166" t="str">
        <f>"（"&amp;"四"&amp;"）"&amp;"住房保障支出"</f>
        <v>（四）住房保障支出</v>
      </c>
      <c r="D11" s="167">
        <v>507279.24</v>
      </c>
    </row>
    <row r="12" ht="17.25" customHeight="1" spans="1:4">
      <c r="A12" s="168" t="s">
        <v>93</v>
      </c>
      <c r="B12" s="20"/>
      <c r="C12" s="166"/>
      <c r="D12" s="167"/>
    </row>
    <row r="13" ht="17.25" customHeight="1" spans="1:4">
      <c r="A13" s="168" t="s">
        <v>94</v>
      </c>
      <c r="B13" s="20"/>
      <c r="C13" s="166"/>
      <c r="D13" s="167"/>
    </row>
    <row r="14" ht="17.25" customHeight="1" spans="1:4">
      <c r="A14" s="168" t="s">
        <v>95</v>
      </c>
      <c r="B14" s="20"/>
      <c r="C14" s="166"/>
      <c r="D14" s="167"/>
    </row>
    <row r="15" customHeight="1" spans="1:4">
      <c r="A15" s="169"/>
      <c r="B15" s="170"/>
      <c r="C15" s="171" t="s">
        <v>97</v>
      </c>
      <c r="D15" s="170"/>
    </row>
    <row r="16" ht="17.25" customHeight="1" spans="1:4">
      <c r="A16" s="172" t="s">
        <v>98</v>
      </c>
      <c r="B16" s="173">
        <v>6689437.15</v>
      </c>
      <c r="C16" s="169" t="s">
        <v>24</v>
      </c>
      <c r="D16" s="173">
        <v>6689437.15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8"/>
      <c r="F1" s="155"/>
      <c r="G1" s="30" t="s">
        <v>99</v>
      </c>
    </row>
    <row r="2" ht="39" customHeight="1" spans="1:7">
      <c r="A2" s="4" t="str">
        <f>"2026"&amp;"年一般公共预算支出预算表（按功能科目分类）"</f>
        <v>2026年一般公共预算支出预算表（按功能科目分类）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"单位名称："&amp;"景洪市动物疫病预防控制中心"</f>
        <v>单位名称：景洪市动物疫病预防控制中心</v>
      </c>
      <c r="B3" s="5"/>
      <c r="C3" s="5"/>
      <c r="D3" s="5"/>
      <c r="E3" s="5"/>
      <c r="F3" s="101"/>
      <c r="G3" s="101" t="s">
        <v>1</v>
      </c>
    </row>
    <row r="4" ht="20.25" customHeight="1" spans="1:7">
      <c r="A4" s="156" t="s">
        <v>100</v>
      </c>
      <c r="B4" s="157"/>
      <c r="C4" s="107" t="s">
        <v>28</v>
      </c>
      <c r="D4" s="143" t="s">
        <v>47</v>
      </c>
      <c r="E4" s="146"/>
      <c r="F4" s="147"/>
      <c r="G4" s="158" t="s">
        <v>48</v>
      </c>
    </row>
    <row r="5" ht="20.25" customHeight="1" spans="1:7">
      <c r="A5" s="159" t="s">
        <v>45</v>
      </c>
      <c r="B5" s="159" t="s">
        <v>46</v>
      </c>
      <c r="C5" s="110"/>
      <c r="D5" s="17" t="s">
        <v>30</v>
      </c>
      <c r="E5" s="17" t="s">
        <v>101</v>
      </c>
      <c r="F5" s="17" t="s">
        <v>102</v>
      </c>
      <c r="G5" s="94"/>
    </row>
    <row r="6" ht="19.5" customHeight="1" spans="1:7">
      <c r="A6" s="159" t="s">
        <v>103</v>
      </c>
      <c r="B6" s="159" t="s">
        <v>104</v>
      </c>
      <c r="C6" s="159" t="s">
        <v>105</v>
      </c>
      <c r="D6" s="17">
        <v>4</v>
      </c>
      <c r="E6" s="160" t="s">
        <v>106</v>
      </c>
      <c r="F6" s="160" t="s">
        <v>107</v>
      </c>
      <c r="G6" s="159" t="s">
        <v>108</v>
      </c>
    </row>
    <row r="7" ht="18" customHeight="1" spans="1:7">
      <c r="A7" s="19" t="s">
        <v>56</v>
      </c>
      <c r="B7" s="19" t="s">
        <v>57</v>
      </c>
      <c r="C7" s="20">
        <v>632779.68</v>
      </c>
      <c r="D7" s="20">
        <v>632779.68</v>
      </c>
      <c r="E7" s="20">
        <v>618979.68</v>
      </c>
      <c r="F7" s="20">
        <v>13800</v>
      </c>
      <c r="G7" s="20"/>
    </row>
    <row r="8" ht="18" customHeight="1" spans="1:7">
      <c r="A8" s="98" t="s">
        <v>58</v>
      </c>
      <c r="B8" s="98" t="s">
        <v>59</v>
      </c>
      <c r="C8" s="20">
        <v>632779.68</v>
      </c>
      <c r="D8" s="20">
        <v>632779.68</v>
      </c>
      <c r="E8" s="20">
        <v>618979.68</v>
      </c>
      <c r="F8" s="20">
        <v>13800</v>
      </c>
      <c r="G8" s="20"/>
    </row>
    <row r="9" ht="18" customHeight="1" spans="1:7">
      <c r="A9" s="161" t="s">
        <v>60</v>
      </c>
      <c r="B9" s="161" t="s">
        <v>61</v>
      </c>
      <c r="C9" s="20">
        <v>13800</v>
      </c>
      <c r="D9" s="20">
        <v>13800</v>
      </c>
      <c r="E9" s="20"/>
      <c r="F9" s="20">
        <v>13800</v>
      </c>
      <c r="G9" s="20"/>
    </row>
    <row r="10" ht="18" customHeight="1" spans="1:7">
      <c r="A10" s="161" t="s">
        <v>62</v>
      </c>
      <c r="B10" s="161" t="s">
        <v>63</v>
      </c>
      <c r="C10" s="20">
        <v>618979.68</v>
      </c>
      <c r="D10" s="20">
        <v>618979.68</v>
      </c>
      <c r="E10" s="20">
        <v>618979.68</v>
      </c>
      <c r="F10" s="20"/>
      <c r="G10" s="20"/>
    </row>
    <row r="11" ht="18" customHeight="1" spans="1:7">
      <c r="A11" s="19" t="s">
        <v>64</v>
      </c>
      <c r="B11" s="19" t="s">
        <v>65</v>
      </c>
      <c r="C11" s="20">
        <v>634059.12</v>
      </c>
      <c r="D11" s="20">
        <v>634059.12</v>
      </c>
      <c r="E11" s="20">
        <v>634059.12</v>
      </c>
      <c r="F11" s="20"/>
      <c r="G11" s="20"/>
    </row>
    <row r="12" ht="18" customHeight="1" spans="1:7">
      <c r="A12" s="98" t="s">
        <v>66</v>
      </c>
      <c r="B12" s="98" t="s">
        <v>67</v>
      </c>
      <c r="C12" s="20">
        <v>634059.12</v>
      </c>
      <c r="D12" s="20">
        <v>634059.12</v>
      </c>
      <c r="E12" s="20">
        <v>634059.12</v>
      </c>
      <c r="F12" s="20"/>
      <c r="G12" s="20"/>
    </row>
    <row r="13" ht="18" customHeight="1" spans="1:7">
      <c r="A13" s="161" t="s">
        <v>68</v>
      </c>
      <c r="B13" s="161" t="s">
        <v>69</v>
      </c>
      <c r="C13" s="20">
        <v>335784.02</v>
      </c>
      <c r="D13" s="20">
        <v>335784.02</v>
      </c>
      <c r="E13" s="20">
        <v>335784.02</v>
      </c>
      <c r="F13" s="20"/>
      <c r="G13" s="20"/>
    </row>
    <row r="14" ht="18" customHeight="1" spans="1:7">
      <c r="A14" s="161" t="s">
        <v>70</v>
      </c>
      <c r="B14" s="161" t="s">
        <v>71</v>
      </c>
      <c r="C14" s="20">
        <v>249261.49</v>
      </c>
      <c r="D14" s="20">
        <v>249261.49</v>
      </c>
      <c r="E14" s="20">
        <v>249261.49</v>
      </c>
      <c r="F14" s="20"/>
      <c r="G14" s="20"/>
    </row>
    <row r="15" ht="18" customHeight="1" spans="1:7">
      <c r="A15" s="161" t="s">
        <v>72</v>
      </c>
      <c r="B15" s="161" t="s">
        <v>73</v>
      </c>
      <c r="C15" s="20">
        <v>49013.61</v>
      </c>
      <c r="D15" s="20">
        <v>49013.61</v>
      </c>
      <c r="E15" s="20">
        <v>49013.61</v>
      </c>
      <c r="F15" s="20"/>
      <c r="G15" s="20"/>
    </row>
    <row r="16" ht="18" customHeight="1" spans="1:7">
      <c r="A16" s="19" t="s">
        <v>74</v>
      </c>
      <c r="B16" s="19" t="s">
        <v>75</v>
      </c>
      <c r="C16" s="20">
        <v>4915319.11</v>
      </c>
      <c r="D16" s="20">
        <v>4894791</v>
      </c>
      <c r="E16" s="20">
        <v>4562595</v>
      </c>
      <c r="F16" s="20">
        <v>332196</v>
      </c>
      <c r="G16" s="20">
        <v>20528.11</v>
      </c>
    </row>
    <row r="17" ht="18" customHeight="1" spans="1:7">
      <c r="A17" s="98" t="s">
        <v>76</v>
      </c>
      <c r="B17" s="98" t="s">
        <v>77</v>
      </c>
      <c r="C17" s="20">
        <v>4915319.11</v>
      </c>
      <c r="D17" s="20">
        <v>4894791</v>
      </c>
      <c r="E17" s="20">
        <v>4562595</v>
      </c>
      <c r="F17" s="20">
        <v>332196</v>
      </c>
      <c r="G17" s="20">
        <v>20528.11</v>
      </c>
    </row>
    <row r="18" ht="18" customHeight="1" spans="1:7">
      <c r="A18" s="161" t="s">
        <v>78</v>
      </c>
      <c r="B18" s="161" t="s">
        <v>79</v>
      </c>
      <c r="C18" s="20">
        <v>4894791</v>
      </c>
      <c r="D18" s="20">
        <v>4894791</v>
      </c>
      <c r="E18" s="20">
        <v>4562595</v>
      </c>
      <c r="F18" s="20">
        <v>332196</v>
      </c>
      <c r="G18" s="20"/>
    </row>
    <row r="19" ht="18" customHeight="1" spans="1:7">
      <c r="A19" s="161" t="s">
        <v>80</v>
      </c>
      <c r="B19" s="161" t="s">
        <v>81</v>
      </c>
      <c r="C19" s="20">
        <v>20528.11</v>
      </c>
      <c r="D19" s="20"/>
      <c r="E19" s="20"/>
      <c r="F19" s="20"/>
      <c r="G19" s="20">
        <v>20528.11</v>
      </c>
    </row>
    <row r="20" ht="18" customHeight="1" spans="1:7">
      <c r="A20" s="19" t="s">
        <v>82</v>
      </c>
      <c r="B20" s="19" t="s">
        <v>83</v>
      </c>
      <c r="C20" s="20">
        <v>507279.24</v>
      </c>
      <c r="D20" s="20">
        <v>507279.24</v>
      </c>
      <c r="E20" s="20">
        <v>507279.24</v>
      </c>
      <c r="F20" s="20"/>
      <c r="G20" s="20"/>
    </row>
    <row r="21" ht="18" customHeight="1" spans="1:7">
      <c r="A21" s="98" t="s">
        <v>84</v>
      </c>
      <c r="B21" s="98" t="s">
        <v>85</v>
      </c>
      <c r="C21" s="20">
        <v>507279.24</v>
      </c>
      <c r="D21" s="20">
        <v>507279.24</v>
      </c>
      <c r="E21" s="20">
        <v>507279.24</v>
      </c>
      <c r="F21" s="20"/>
      <c r="G21" s="20"/>
    </row>
    <row r="22" ht="18" customHeight="1" spans="1:7">
      <c r="A22" s="161" t="s">
        <v>86</v>
      </c>
      <c r="B22" s="161" t="s">
        <v>87</v>
      </c>
      <c r="C22" s="20">
        <v>507279.24</v>
      </c>
      <c r="D22" s="20">
        <v>507279.24</v>
      </c>
      <c r="E22" s="20">
        <v>507279.24</v>
      </c>
      <c r="F22" s="20"/>
      <c r="G22" s="20"/>
    </row>
    <row r="23" ht="18" customHeight="1" spans="1:7">
      <c r="A23" s="162" t="s">
        <v>88</v>
      </c>
      <c r="B23" s="163" t="s">
        <v>88</v>
      </c>
      <c r="C23" s="20">
        <v>6689437.15</v>
      </c>
      <c r="D23" s="20">
        <v>6668909.04</v>
      </c>
      <c r="E23" s="20">
        <v>6322913.04</v>
      </c>
      <c r="F23" s="20">
        <v>345996</v>
      </c>
      <c r="G23" s="20">
        <v>20528.11</v>
      </c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E26" sqref="E26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0"/>
      <c r="B1" s="150"/>
      <c r="C1" s="72"/>
      <c r="D1" s="151"/>
      <c r="F1" s="152" t="s">
        <v>109</v>
      </c>
    </row>
    <row r="2" ht="32.25" customHeight="1" spans="1:6">
      <c r="A2" s="106" t="str">
        <f>"2026"&amp;"年一般公共预算“三公”经费支出预算表"</f>
        <v>2026年一般公共预算“三公”经费支出预算表</v>
      </c>
      <c r="B2" s="153"/>
      <c r="C2" s="153"/>
      <c r="D2" s="153"/>
      <c r="E2" s="153"/>
      <c r="F2" s="153"/>
    </row>
    <row r="3" ht="18.75" customHeight="1" spans="1:6">
      <c r="A3" s="154" t="str">
        <f>"单位名称："&amp;"景洪市动物疫病预防控制中心"</f>
        <v>单位名称：景洪市动物疫病预防控制中心</v>
      </c>
      <c r="B3" s="153"/>
      <c r="C3" s="153"/>
      <c r="D3" s="153"/>
      <c r="E3" s="153"/>
      <c r="F3" s="34" t="s">
        <v>110</v>
      </c>
    </row>
    <row r="4" ht="19.5" customHeight="1" spans="1:6">
      <c r="A4" s="9" t="s">
        <v>111</v>
      </c>
      <c r="B4" s="25" t="s">
        <v>112</v>
      </c>
      <c r="C4" s="10" t="s">
        <v>113</v>
      </c>
      <c r="D4" s="11"/>
      <c r="E4" s="12"/>
      <c r="F4" s="25" t="s">
        <v>114</v>
      </c>
    </row>
    <row r="5" ht="19.5" customHeight="1" spans="1:6">
      <c r="A5" s="16"/>
      <c r="B5" s="27"/>
      <c r="C5" s="17" t="s">
        <v>30</v>
      </c>
      <c r="D5" s="17" t="s">
        <v>115</v>
      </c>
      <c r="E5" s="17" t="s">
        <v>116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>
        <v>160600</v>
      </c>
      <c r="B7" s="20"/>
      <c r="C7" s="20">
        <v>126300</v>
      </c>
      <c r="D7" s="20"/>
      <c r="E7" s="20">
        <v>126300</v>
      </c>
      <c r="F7" s="20">
        <v>34300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37"/>
  <sheetViews>
    <sheetView showZeros="0" topLeftCell="G19" workbookViewId="0">
      <selection activeCell="K51" sqref="K5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2:23">
      <c r="B1" s="139"/>
      <c r="D1" s="140"/>
      <c r="E1" s="140"/>
      <c r="F1" s="140"/>
      <c r="G1" s="140"/>
      <c r="H1" s="73"/>
      <c r="I1" s="73"/>
      <c r="J1" s="73"/>
      <c r="K1" s="73"/>
      <c r="L1" s="73"/>
      <c r="M1" s="73"/>
      <c r="N1" s="2"/>
      <c r="O1" s="2"/>
      <c r="P1" s="2"/>
      <c r="Q1" s="73"/>
      <c r="U1" s="139"/>
      <c r="W1" s="3" t="s">
        <v>117</v>
      </c>
    </row>
    <row r="2" ht="39.75" customHeight="1" spans="1:23">
      <c r="A2" s="141" t="str">
        <f>"2026"&amp;"年部门基本支出预算表"</f>
        <v>2026年部门基本支出预算表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</row>
    <row r="3" ht="18.75" customHeight="1" spans="1:23">
      <c r="A3" s="5" t="str">
        <f>"单位名称："&amp;"景洪市动物疫病预防控制中心"</f>
        <v>单位名称：景洪市动物疫病预防控制中心</v>
      </c>
      <c r="B3" s="5"/>
      <c r="C3" s="5"/>
      <c r="D3" s="5"/>
      <c r="E3" s="5"/>
      <c r="F3" s="5"/>
      <c r="G3" s="5"/>
      <c r="H3" s="142"/>
      <c r="I3" s="142"/>
      <c r="J3" s="142"/>
      <c r="K3" s="142"/>
      <c r="L3" s="142"/>
      <c r="M3" s="142"/>
      <c r="N3" s="6"/>
      <c r="O3" s="6"/>
      <c r="P3" s="6"/>
      <c r="Q3" s="142"/>
      <c r="R3" s="33"/>
      <c r="S3" s="33"/>
      <c r="T3" s="33"/>
      <c r="U3" s="149"/>
      <c r="V3" s="33"/>
      <c r="W3" s="7" t="s">
        <v>110</v>
      </c>
    </row>
    <row r="4" ht="18" customHeight="1" spans="1:23">
      <c r="A4" s="8" t="s">
        <v>118</v>
      </c>
      <c r="B4" s="8" t="s">
        <v>119</v>
      </c>
      <c r="C4" s="8" t="s">
        <v>120</v>
      </c>
      <c r="D4" s="8" t="s">
        <v>121</v>
      </c>
      <c r="E4" s="8" t="s">
        <v>122</v>
      </c>
      <c r="F4" s="8" t="s">
        <v>123</v>
      </c>
      <c r="G4" s="8" t="s">
        <v>124</v>
      </c>
      <c r="H4" s="143" t="s">
        <v>125</v>
      </c>
      <c r="I4" s="146" t="s">
        <v>125</v>
      </c>
      <c r="J4" s="146"/>
      <c r="K4" s="146"/>
      <c r="L4" s="146"/>
      <c r="M4" s="146"/>
      <c r="N4" s="146"/>
      <c r="O4" s="146"/>
      <c r="P4" s="146"/>
      <c r="Q4" s="146" t="s">
        <v>34</v>
      </c>
      <c r="R4" s="146" t="s">
        <v>50</v>
      </c>
      <c r="S4" s="146"/>
      <c r="T4" s="146"/>
      <c r="U4" s="146"/>
      <c r="V4" s="146"/>
      <c r="W4" s="147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28</v>
      </c>
      <c r="I5" s="143" t="s">
        <v>31</v>
      </c>
      <c r="J5" s="146"/>
      <c r="K5" s="146"/>
      <c r="L5" s="146"/>
      <c r="M5" s="147"/>
      <c r="N5" s="10" t="s">
        <v>126</v>
      </c>
      <c r="O5" s="11"/>
      <c r="P5" s="12"/>
      <c r="Q5" s="8" t="s">
        <v>34</v>
      </c>
      <c r="R5" s="143" t="s">
        <v>50</v>
      </c>
      <c r="S5" s="146" t="s">
        <v>37</v>
      </c>
      <c r="T5" s="146" t="s">
        <v>50</v>
      </c>
      <c r="U5" s="146" t="s">
        <v>39</v>
      </c>
      <c r="V5" s="146" t="s">
        <v>40</v>
      </c>
      <c r="W5" s="147" t="s">
        <v>41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4"/>
      <c r="I6" s="148" t="s">
        <v>127</v>
      </c>
      <c r="J6" s="8" t="s">
        <v>128</v>
      </c>
      <c r="K6" s="8" t="s">
        <v>129</v>
      </c>
      <c r="L6" s="8" t="s">
        <v>130</v>
      </c>
      <c r="M6" s="8" t="s">
        <v>131</v>
      </c>
      <c r="N6" s="8" t="s">
        <v>31</v>
      </c>
      <c r="O6" s="8" t="s">
        <v>32</v>
      </c>
      <c r="P6" s="8" t="s">
        <v>33</v>
      </c>
      <c r="Q6" s="13"/>
      <c r="R6" s="8" t="s">
        <v>30</v>
      </c>
      <c r="S6" s="8" t="s">
        <v>37</v>
      </c>
      <c r="T6" s="8" t="s">
        <v>132</v>
      </c>
      <c r="U6" s="8" t="s">
        <v>39</v>
      </c>
      <c r="V6" s="8" t="s">
        <v>40</v>
      </c>
      <c r="W6" s="8" t="s">
        <v>41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3" t="s">
        <v>30</v>
      </c>
      <c r="J7" s="15" t="s">
        <v>133</v>
      </c>
      <c r="K7" s="15" t="s">
        <v>129</v>
      </c>
      <c r="L7" s="15" t="s">
        <v>130</v>
      </c>
      <c r="M7" s="15" t="s">
        <v>131</v>
      </c>
      <c r="N7" s="15" t="s">
        <v>129</v>
      </c>
      <c r="O7" s="15" t="s">
        <v>130</v>
      </c>
      <c r="P7" s="15" t="s">
        <v>131</v>
      </c>
      <c r="Q7" s="15" t="s">
        <v>34</v>
      </c>
      <c r="R7" s="15" t="s">
        <v>30</v>
      </c>
      <c r="S7" s="15" t="s">
        <v>37</v>
      </c>
      <c r="T7" s="15" t="s">
        <v>132</v>
      </c>
      <c r="U7" s="15" t="s">
        <v>39</v>
      </c>
      <c r="V7" s="15" t="s">
        <v>40</v>
      </c>
      <c r="W7" s="15" t="s">
        <v>41</v>
      </c>
    </row>
    <row r="8" ht="19.5" customHeight="1" spans="1:23">
      <c r="A8" s="145">
        <v>1</v>
      </c>
      <c r="B8" s="145">
        <v>2</v>
      </c>
      <c r="C8" s="145">
        <v>3</v>
      </c>
      <c r="D8" s="145">
        <v>4</v>
      </c>
      <c r="E8" s="145">
        <v>5</v>
      </c>
      <c r="F8" s="145">
        <v>6</v>
      </c>
      <c r="G8" s="145">
        <v>7</v>
      </c>
      <c r="H8" s="145">
        <v>8</v>
      </c>
      <c r="I8" s="145">
        <v>9</v>
      </c>
      <c r="J8" s="145">
        <v>10</v>
      </c>
      <c r="K8" s="145">
        <v>11</v>
      </c>
      <c r="L8" s="145">
        <v>12</v>
      </c>
      <c r="M8" s="145">
        <v>13</v>
      </c>
      <c r="N8" s="145">
        <v>14</v>
      </c>
      <c r="O8" s="145">
        <v>15</v>
      </c>
      <c r="P8" s="145">
        <v>16</v>
      </c>
      <c r="Q8" s="145">
        <v>17</v>
      </c>
      <c r="R8" s="145">
        <v>18</v>
      </c>
      <c r="S8" s="145">
        <v>19</v>
      </c>
      <c r="T8" s="145">
        <v>20</v>
      </c>
      <c r="U8" s="145">
        <v>21</v>
      </c>
      <c r="V8" s="145">
        <v>22</v>
      </c>
      <c r="W8" s="145">
        <v>23</v>
      </c>
    </row>
    <row r="9" ht="21" customHeight="1" spans="1:23">
      <c r="A9" s="19" t="s">
        <v>43</v>
      </c>
      <c r="B9" s="19" t="s">
        <v>134</v>
      </c>
      <c r="C9" s="19" t="s">
        <v>135</v>
      </c>
      <c r="D9" s="19" t="s">
        <v>78</v>
      </c>
      <c r="E9" s="19" t="s">
        <v>79</v>
      </c>
      <c r="F9" s="19" t="s">
        <v>136</v>
      </c>
      <c r="G9" s="19" t="s">
        <v>137</v>
      </c>
      <c r="H9" s="20">
        <v>1677924</v>
      </c>
      <c r="I9" s="20">
        <v>1677924</v>
      </c>
      <c r="J9" s="20"/>
      <c r="K9" s="20"/>
      <c r="L9" s="20">
        <v>1677924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customHeight="1" spans="1:23">
      <c r="A10" s="19" t="s">
        <v>43</v>
      </c>
      <c r="B10" s="19" t="s">
        <v>134</v>
      </c>
      <c r="C10" s="19" t="s">
        <v>135</v>
      </c>
      <c r="D10" s="19" t="s">
        <v>78</v>
      </c>
      <c r="E10" s="19" t="s">
        <v>79</v>
      </c>
      <c r="F10" s="19" t="s">
        <v>138</v>
      </c>
      <c r="G10" s="19" t="s">
        <v>139</v>
      </c>
      <c r="H10" s="20">
        <v>294996</v>
      </c>
      <c r="I10" s="20">
        <v>294996</v>
      </c>
      <c r="J10" s="20"/>
      <c r="K10" s="20"/>
      <c r="L10" s="20">
        <v>294996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customHeight="1" spans="1:23">
      <c r="A11" s="19" t="s">
        <v>43</v>
      </c>
      <c r="B11" s="19" t="s">
        <v>134</v>
      </c>
      <c r="C11" s="19" t="s">
        <v>135</v>
      </c>
      <c r="D11" s="19" t="s">
        <v>78</v>
      </c>
      <c r="E11" s="19" t="s">
        <v>79</v>
      </c>
      <c r="F11" s="19" t="s">
        <v>140</v>
      </c>
      <c r="G11" s="19" t="s">
        <v>141</v>
      </c>
      <c r="H11" s="20">
        <v>139827</v>
      </c>
      <c r="I11" s="20">
        <v>139827</v>
      </c>
      <c r="J11" s="20"/>
      <c r="K11" s="20"/>
      <c r="L11" s="20">
        <v>139827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customHeight="1" spans="1:23">
      <c r="A12" s="19" t="s">
        <v>43</v>
      </c>
      <c r="B12" s="19" t="s">
        <v>134</v>
      </c>
      <c r="C12" s="19" t="s">
        <v>135</v>
      </c>
      <c r="D12" s="19" t="s">
        <v>78</v>
      </c>
      <c r="E12" s="19" t="s">
        <v>79</v>
      </c>
      <c r="F12" s="19" t="s">
        <v>140</v>
      </c>
      <c r="G12" s="19" t="s">
        <v>141</v>
      </c>
      <c r="H12" s="20">
        <v>1205196</v>
      </c>
      <c r="I12" s="20">
        <v>1205196</v>
      </c>
      <c r="J12" s="20"/>
      <c r="K12" s="20"/>
      <c r="L12" s="20">
        <v>1205196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customHeight="1" spans="1:23">
      <c r="A13" s="19" t="s">
        <v>43</v>
      </c>
      <c r="B13" s="19" t="s">
        <v>134</v>
      </c>
      <c r="C13" s="19" t="s">
        <v>135</v>
      </c>
      <c r="D13" s="19" t="s">
        <v>78</v>
      </c>
      <c r="E13" s="19" t="s">
        <v>79</v>
      </c>
      <c r="F13" s="19" t="s">
        <v>140</v>
      </c>
      <c r="G13" s="19" t="s">
        <v>141</v>
      </c>
      <c r="H13" s="20">
        <v>402000</v>
      </c>
      <c r="I13" s="20">
        <v>402000</v>
      </c>
      <c r="J13" s="20"/>
      <c r="K13" s="20"/>
      <c r="L13" s="20">
        <v>402000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customHeight="1" spans="1:23">
      <c r="A14" s="19" t="s">
        <v>43</v>
      </c>
      <c r="B14" s="19" t="s">
        <v>142</v>
      </c>
      <c r="C14" s="19" t="s">
        <v>143</v>
      </c>
      <c r="D14" s="19" t="s">
        <v>62</v>
      </c>
      <c r="E14" s="19" t="s">
        <v>63</v>
      </c>
      <c r="F14" s="19" t="s">
        <v>144</v>
      </c>
      <c r="G14" s="19" t="s">
        <v>145</v>
      </c>
      <c r="H14" s="20">
        <v>618979.68</v>
      </c>
      <c r="I14" s="20">
        <v>618979.68</v>
      </c>
      <c r="J14" s="20"/>
      <c r="K14" s="20"/>
      <c r="L14" s="20">
        <v>618979.68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customHeight="1" spans="1:23">
      <c r="A15" s="19" t="s">
        <v>43</v>
      </c>
      <c r="B15" s="19" t="s">
        <v>142</v>
      </c>
      <c r="C15" s="19" t="s">
        <v>143</v>
      </c>
      <c r="D15" s="19" t="s">
        <v>68</v>
      </c>
      <c r="E15" s="19" t="s">
        <v>69</v>
      </c>
      <c r="F15" s="19" t="s">
        <v>146</v>
      </c>
      <c r="G15" s="19" t="s">
        <v>147</v>
      </c>
      <c r="H15" s="20">
        <v>335784.02</v>
      </c>
      <c r="I15" s="20">
        <v>335784.02</v>
      </c>
      <c r="J15" s="20"/>
      <c r="K15" s="20"/>
      <c r="L15" s="20">
        <v>335784.02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customHeight="1" spans="1:23">
      <c r="A16" s="19" t="s">
        <v>43</v>
      </c>
      <c r="B16" s="19" t="s">
        <v>142</v>
      </c>
      <c r="C16" s="19" t="s">
        <v>143</v>
      </c>
      <c r="D16" s="19" t="s">
        <v>70</v>
      </c>
      <c r="E16" s="19" t="s">
        <v>71</v>
      </c>
      <c r="F16" s="19" t="s">
        <v>148</v>
      </c>
      <c r="G16" s="19" t="s">
        <v>149</v>
      </c>
      <c r="H16" s="20">
        <v>249261.49</v>
      </c>
      <c r="I16" s="20">
        <v>249261.49</v>
      </c>
      <c r="J16" s="20"/>
      <c r="K16" s="20"/>
      <c r="L16" s="20">
        <v>249261.49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customHeight="1" spans="1:23">
      <c r="A17" s="19" t="s">
        <v>43</v>
      </c>
      <c r="B17" s="19" t="s">
        <v>142</v>
      </c>
      <c r="C17" s="19" t="s">
        <v>143</v>
      </c>
      <c r="D17" s="19" t="s">
        <v>72</v>
      </c>
      <c r="E17" s="19" t="s">
        <v>73</v>
      </c>
      <c r="F17" s="19" t="s">
        <v>150</v>
      </c>
      <c r="G17" s="19" t="s">
        <v>151</v>
      </c>
      <c r="H17" s="20">
        <v>14196</v>
      </c>
      <c r="I17" s="20">
        <v>14196</v>
      </c>
      <c r="J17" s="20"/>
      <c r="K17" s="20"/>
      <c r="L17" s="20">
        <v>14196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customHeight="1" spans="1:23">
      <c r="A18" s="19" t="s">
        <v>43</v>
      </c>
      <c r="B18" s="19" t="s">
        <v>142</v>
      </c>
      <c r="C18" s="19" t="s">
        <v>143</v>
      </c>
      <c r="D18" s="19" t="s">
        <v>72</v>
      </c>
      <c r="E18" s="19" t="s">
        <v>73</v>
      </c>
      <c r="F18" s="19" t="s">
        <v>150</v>
      </c>
      <c r="G18" s="19" t="s">
        <v>151</v>
      </c>
      <c r="H18" s="20">
        <v>34817.61</v>
      </c>
      <c r="I18" s="20">
        <v>34817.61</v>
      </c>
      <c r="J18" s="20"/>
      <c r="K18" s="20"/>
      <c r="L18" s="20">
        <v>34817.61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customHeight="1" spans="1:23">
      <c r="A19" s="19" t="s">
        <v>43</v>
      </c>
      <c r="B19" s="19" t="s">
        <v>152</v>
      </c>
      <c r="C19" s="19" t="s">
        <v>87</v>
      </c>
      <c r="D19" s="19" t="s">
        <v>86</v>
      </c>
      <c r="E19" s="19" t="s">
        <v>87</v>
      </c>
      <c r="F19" s="19" t="s">
        <v>153</v>
      </c>
      <c r="G19" s="19" t="s">
        <v>87</v>
      </c>
      <c r="H19" s="20">
        <v>507279.24</v>
      </c>
      <c r="I19" s="20">
        <v>507279.24</v>
      </c>
      <c r="J19" s="20"/>
      <c r="K19" s="20"/>
      <c r="L19" s="20">
        <v>507279.24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customHeight="1" spans="1:23">
      <c r="A20" s="19" t="s">
        <v>43</v>
      </c>
      <c r="B20" s="19" t="s">
        <v>154</v>
      </c>
      <c r="C20" s="19" t="s">
        <v>155</v>
      </c>
      <c r="D20" s="19" t="s">
        <v>78</v>
      </c>
      <c r="E20" s="19" t="s">
        <v>79</v>
      </c>
      <c r="F20" s="19" t="s">
        <v>156</v>
      </c>
      <c r="G20" s="19" t="s">
        <v>155</v>
      </c>
      <c r="H20" s="20">
        <v>81750</v>
      </c>
      <c r="I20" s="20">
        <v>81750</v>
      </c>
      <c r="J20" s="20"/>
      <c r="K20" s="20"/>
      <c r="L20" s="20">
        <v>81750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43</v>
      </c>
      <c r="B21" s="19" t="s">
        <v>157</v>
      </c>
      <c r="C21" s="19" t="s">
        <v>158</v>
      </c>
      <c r="D21" s="19" t="s">
        <v>78</v>
      </c>
      <c r="E21" s="19" t="s">
        <v>79</v>
      </c>
      <c r="F21" s="19" t="s">
        <v>159</v>
      </c>
      <c r="G21" s="19" t="s">
        <v>160</v>
      </c>
      <c r="H21" s="20">
        <v>696</v>
      </c>
      <c r="I21" s="20">
        <v>696</v>
      </c>
      <c r="J21" s="20"/>
      <c r="K21" s="20"/>
      <c r="L21" s="20">
        <v>696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customHeight="1" spans="1:23">
      <c r="A22" s="19" t="s">
        <v>43</v>
      </c>
      <c r="B22" s="19" t="s">
        <v>161</v>
      </c>
      <c r="C22" s="19" t="s">
        <v>162</v>
      </c>
      <c r="D22" s="19" t="s">
        <v>78</v>
      </c>
      <c r="E22" s="19" t="s">
        <v>79</v>
      </c>
      <c r="F22" s="19" t="s">
        <v>163</v>
      </c>
      <c r="G22" s="19" t="s">
        <v>164</v>
      </c>
      <c r="H22" s="20">
        <v>25200</v>
      </c>
      <c r="I22" s="20">
        <v>25200</v>
      </c>
      <c r="J22" s="20"/>
      <c r="K22" s="20"/>
      <c r="L22" s="20">
        <v>25200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customHeight="1" spans="1:23">
      <c r="A23" s="19" t="s">
        <v>43</v>
      </c>
      <c r="B23" s="19" t="s">
        <v>161</v>
      </c>
      <c r="C23" s="19" t="s">
        <v>162</v>
      </c>
      <c r="D23" s="19" t="s">
        <v>78</v>
      </c>
      <c r="E23" s="19" t="s">
        <v>79</v>
      </c>
      <c r="F23" s="19" t="s">
        <v>165</v>
      </c>
      <c r="G23" s="19" t="s">
        <v>166</v>
      </c>
      <c r="H23" s="20">
        <v>30000</v>
      </c>
      <c r="I23" s="20">
        <v>30000</v>
      </c>
      <c r="J23" s="20"/>
      <c r="K23" s="20"/>
      <c r="L23" s="20">
        <v>30000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43</v>
      </c>
      <c r="B24" s="19" t="s">
        <v>161</v>
      </c>
      <c r="C24" s="19" t="s">
        <v>162</v>
      </c>
      <c r="D24" s="19" t="s">
        <v>78</v>
      </c>
      <c r="E24" s="19" t="s">
        <v>79</v>
      </c>
      <c r="F24" s="19" t="s">
        <v>167</v>
      </c>
      <c r="G24" s="19" t="s">
        <v>168</v>
      </c>
      <c r="H24" s="20">
        <v>8500</v>
      </c>
      <c r="I24" s="20">
        <v>8500</v>
      </c>
      <c r="J24" s="20"/>
      <c r="K24" s="20"/>
      <c r="L24" s="20">
        <v>8500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43</v>
      </c>
      <c r="B25" s="19" t="s">
        <v>161</v>
      </c>
      <c r="C25" s="19" t="s">
        <v>162</v>
      </c>
      <c r="D25" s="19" t="s">
        <v>78</v>
      </c>
      <c r="E25" s="19" t="s">
        <v>79</v>
      </c>
      <c r="F25" s="19" t="s">
        <v>169</v>
      </c>
      <c r="G25" s="19" t="s">
        <v>170</v>
      </c>
      <c r="H25" s="20">
        <v>60000</v>
      </c>
      <c r="I25" s="20">
        <v>60000</v>
      </c>
      <c r="J25" s="20"/>
      <c r="K25" s="20"/>
      <c r="L25" s="20">
        <v>60000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43</v>
      </c>
      <c r="B26" s="19" t="s">
        <v>161</v>
      </c>
      <c r="C26" s="19" t="s">
        <v>162</v>
      </c>
      <c r="D26" s="19" t="s">
        <v>78</v>
      </c>
      <c r="E26" s="19" t="s">
        <v>79</v>
      </c>
      <c r="F26" s="19" t="s">
        <v>171</v>
      </c>
      <c r="G26" s="19" t="s">
        <v>172</v>
      </c>
      <c r="H26" s="20">
        <v>15000</v>
      </c>
      <c r="I26" s="20">
        <v>15000</v>
      </c>
      <c r="J26" s="20"/>
      <c r="K26" s="20"/>
      <c r="L26" s="20">
        <v>15000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43</v>
      </c>
      <c r="B27" s="19" t="s">
        <v>161</v>
      </c>
      <c r="C27" s="19" t="s">
        <v>162</v>
      </c>
      <c r="D27" s="19" t="s">
        <v>78</v>
      </c>
      <c r="E27" s="19" t="s">
        <v>79</v>
      </c>
      <c r="F27" s="19" t="s">
        <v>173</v>
      </c>
      <c r="G27" s="19" t="s">
        <v>174</v>
      </c>
      <c r="H27" s="20">
        <v>7000</v>
      </c>
      <c r="I27" s="20">
        <v>7000</v>
      </c>
      <c r="J27" s="20"/>
      <c r="K27" s="20"/>
      <c r="L27" s="20">
        <v>7000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43</v>
      </c>
      <c r="B28" s="19" t="s">
        <v>161</v>
      </c>
      <c r="C28" s="19" t="s">
        <v>162</v>
      </c>
      <c r="D28" s="19" t="s">
        <v>78</v>
      </c>
      <c r="E28" s="19" t="s">
        <v>79</v>
      </c>
      <c r="F28" s="19" t="s">
        <v>175</v>
      </c>
      <c r="G28" s="19" t="s">
        <v>176</v>
      </c>
      <c r="H28" s="20">
        <v>20000</v>
      </c>
      <c r="I28" s="20">
        <v>20000</v>
      </c>
      <c r="J28" s="20"/>
      <c r="K28" s="20"/>
      <c r="L28" s="20">
        <v>20000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19" t="s">
        <v>43</v>
      </c>
      <c r="B29" s="19" t="s">
        <v>161</v>
      </c>
      <c r="C29" s="19" t="s">
        <v>162</v>
      </c>
      <c r="D29" s="19" t="s">
        <v>78</v>
      </c>
      <c r="E29" s="19" t="s">
        <v>79</v>
      </c>
      <c r="F29" s="19" t="s">
        <v>177</v>
      </c>
      <c r="G29" s="19" t="s">
        <v>178</v>
      </c>
      <c r="H29" s="20">
        <v>15000</v>
      </c>
      <c r="I29" s="20">
        <v>15000</v>
      </c>
      <c r="J29" s="20"/>
      <c r="K29" s="20"/>
      <c r="L29" s="20">
        <v>15000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ht="21" customHeight="1" spans="1:23">
      <c r="A30" s="19" t="s">
        <v>43</v>
      </c>
      <c r="B30" s="19" t="s">
        <v>161</v>
      </c>
      <c r="C30" s="19" t="s">
        <v>162</v>
      </c>
      <c r="D30" s="19" t="s">
        <v>78</v>
      </c>
      <c r="E30" s="19" t="s">
        <v>79</v>
      </c>
      <c r="F30" s="19" t="s">
        <v>159</v>
      </c>
      <c r="G30" s="19" t="s">
        <v>160</v>
      </c>
      <c r="H30" s="20">
        <v>8050</v>
      </c>
      <c r="I30" s="20">
        <v>8050</v>
      </c>
      <c r="J30" s="20"/>
      <c r="K30" s="20"/>
      <c r="L30" s="20">
        <v>8050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ht="21" customHeight="1" spans="1:23">
      <c r="A31" s="19" t="s">
        <v>43</v>
      </c>
      <c r="B31" s="19" t="s">
        <v>161</v>
      </c>
      <c r="C31" s="19" t="s">
        <v>162</v>
      </c>
      <c r="D31" s="19" t="s">
        <v>78</v>
      </c>
      <c r="E31" s="19" t="s">
        <v>79</v>
      </c>
      <c r="F31" s="19" t="s">
        <v>179</v>
      </c>
      <c r="G31" s="19" t="s">
        <v>180</v>
      </c>
      <c r="H31" s="20">
        <v>5000</v>
      </c>
      <c r="I31" s="20">
        <v>5000</v>
      </c>
      <c r="J31" s="20"/>
      <c r="K31" s="20"/>
      <c r="L31" s="20">
        <v>5000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  <row r="32" ht="21" customHeight="1" spans="1:23">
      <c r="A32" s="19" t="s">
        <v>43</v>
      </c>
      <c r="B32" s="19" t="s">
        <v>181</v>
      </c>
      <c r="C32" s="19" t="s">
        <v>113</v>
      </c>
      <c r="D32" s="19" t="s">
        <v>78</v>
      </c>
      <c r="E32" s="19" t="s">
        <v>79</v>
      </c>
      <c r="F32" s="19" t="s">
        <v>182</v>
      </c>
      <c r="G32" s="19" t="s">
        <v>116</v>
      </c>
      <c r="H32" s="20">
        <v>54000</v>
      </c>
      <c r="I32" s="20">
        <v>54000</v>
      </c>
      <c r="J32" s="20"/>
      <c r="K32" s="20"/>
      <c r="L32" s="20">
        <v>54000</v>
      </c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ht="21" customHeight="1" spans="1:23">
      <c r="A33" s="19" t="s">
        <v>43</v>
      </c>
      <c r="B33" s="19" t="s">
        <v>183</v>
      </c>
      <c r="C33" s="19" t="s">
        <v>184</v>
      </c>
      <c r="D33" s="19" t="s">
        <v>60</v>
      </c>
      <c r="E33" s="19" t="s">
        <v>61</v>
      </c>
      <c r="F33" s="19" t="s">
        <v>159</v>
      </c>
      <c r="G33" s="19" t="s">
        <v>160</v>
      </c>
      <c r="H33" s="20">
        <v>13800</v>
      </c>
      <c r="I33" s="20">
        <v>13800</v>
      </c>
      <c r="J33" s="20"/>
      <c r="K33" s="20"/>
      <c r="L33" s="20">
        <v>13800</v>
      </c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ht="21" customHeight="1" spans="1:23">
      <c r="A34" s="19" t="s">
        <v>43</v>
      </c>
      <c r="B34" s="19" t="s">
        <v>185</v>
      </c>
      <c r="C34" s="19" t="s">
        <v>186</v>
      </c>
      <c r="D34" s="19" t="s">
        <v>78</v>
      </c>
      <c r="E34" s="19" t="s">
        <v>79</v>
      </c>
      <c r="F34" s="19" t="s">
        <v>140</v>
      </c>
      <c r="G34" s="19" t="s">
        <v>141</v>
      </c>
      <c r="H34" s="20">
        <v>253692</v>
      </c>
      <c r="I34" s="20">
        <v>253692</v>
      </c>
      <c r="J34" s="20"/>
      <c r="K34" s="20"/>
      <c r="L34" s="20">
        <v>253692</v>
      </c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  <row r="35" ht="21" customHeight="1" spans="1:23">
      <c r="A35" s="19" t="s">
        <v>43</v>
      </c>
      <c r="B35" s="19" t="s">
        <v>187</v>
      </c>
      <c r="C35" s="19" t="s">
        <v>114</v>
      </c>
      <c r="D35" s="19" t="s">
        <v>78</v>
      </c>
      <c r="E35" s="19" t="s">
        <v>79</v>
      </c>
      <c r="F35" s="19" t="s">
        <v>188</v>
      </c>
      <c r="G35" s="19" t="s">
        <v>114</v>
      </c>
      <c r="H35" s="20">
        <v>2000</v>
      </c>
      <c r="I35" s="20">
        <v>2000</v>
      </c>
      <c r="J35" s="20"/>
      <c r="K35" s="20"/>
      <c r="L35" s="20">
        <v>2000</v>
      </c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</row>
    <row r="36" ht="21" customHeight="1" spans="1:23">
      <c r="A36" s="19" t="s">
        <v>43</v>
      </c>
      <c r="B36" s="19" t="s">
        <v>189</v>
      </c>
      <c r="C36" s="19" t="s">
        <v>190</v>
      </c>
      <c r="D36" s="19" t="s">
        <v>78</v>
      </c>
      <c r="E36" s="19" t="s">
        <v>79</v>
      </c>
      <c r="F36" s="19" t="s">
        <v>191</v>
      </c>
      <c r="G36" s="19" t="s">
        <v>192</v>
      </c>
      <c r="H36" s="20">
        <v>588960</v>
      </c>
      <c r="I36" s="20">
        <v>588960</v>
      </c>
      <c r="J36" s="20"/>
      <c r="K36" s="20"/>
      <c r="L36" s="20">
        <v>588960</v>
      </c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</row>
    <row r="37" ht="21" customHeight="1" spans="1:23">
      <c r="A37" s="22" t="s">
        <v>88</v>
      </c>
      <c r="B37" s="23"/>
      <c r="C37" s="23"/>
      <c r="D37" s="23"/>
      <c r="E37" s="23"/>
      <c r="F37" s="23"/>
      <c r="G37" s="24"/>
      <c r="H37" s="20">
        <v>6668909.04</v>
      </c>
      <c r="I37" s="20">
        <v>6668909.04</v>
      </c>
      <c r="J37" s="20"/>
      <c r="K37" s="20"/>
      <c r="L37" s="20">
        <v>6668909.04</v>
      </c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</row>
  </sheetData>
  <mergeCells count="30">
    <mergeCell ref="A2:W2"/>
    <mergeCell ref="A3:G3"/>
    <mergeCell ref="H4:W4"/>
    <mergeCell ref="I5:M5"/>
    <mergeCell ref="N5:P5"/>
    <mergeCell ref="R5:W5"/>
    <mergeCell ref="A37:G3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8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8"/>
      <c r="W1" s="30" t="s">
        <v>193</v>
      </c>
    </row>
    <row r="2" ht="41.25" customHeight="1" spans="1:23">
      <c r="A2" s="4" t="str">
        <f>"2026"&amp;"年部门项目支出预算表"</f>
        <v>2026年部门项目支出预算表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"单位名称："&amp;"景洪市动物疫病预防控制中心"</f>
        <v>单位名称：景洪市动物疫病预防控制中心</v>
      </c>
      <c r="B3" s="5"/>
      <c r="C3" s="5"/>
      <c r="D3" s="5"/>
      <c r="E3" s="5"/>
      <c r="F3" s="5"/>
      <c r="G3" s="5"/>
      <c r="H3" s="5"/>
      <c r="I3" s="126"/>
      <c r="J3" s="126"/>
      <c r="K3" s="126"/>
      <c r="L3" s="126"/>
      <c r="M3" s="126"/>
      <c r="N3" s="126"/>
      <c r="O3" s="126"/>
      <c r="P3" s="126"/>
      <c r="Q3" s="126"/>
      <c r="R3" s="47"/>
      <c r="S3" s="47"/>
      <c r="T3" s="47"/>
      <c r="U3" s="138"/>
      <c r="V3" s="47"/>
      <c r="W3" s="101" t="s">
        <v>110</v>
      </c>
    </row>
    <row r="4" ht="21.75" customHeight="1" spans="1:23">
      <c r="A4" s="119" t="s">
        <v>194</v>
      </c>
      <c r="B4" s="120" t="s">
        <v>119</v>
      </c>
      <c r="C4" s="119" t="s">
        <v>120</v>
      </c>
      <c r="D4" s="119" t="s">
        <v>195</v>
      </c>
      <c r="E4" s="120" t="s">
        <v>121</v>
      </c>
      <c r="F4" s="120" t="s">
        <v>122</v>
      </c>
      <c r="G4" s="120" t="s">
        <v>196</v>
      </c>
      <c r="H4" s="120" t="s">
        <v>197</v>
      </c>
      <c r="I4" s="127" t="s">
        <v>28</v>
      </c>
      <c r="J4" s="128" t="s">
        <v>198</v>
      </c>
      <c r="K4" s="129"/>
      <c r="L4" s="129"/>
      <c r="M4" s="130"/>
      <c r="N4" s="128" t="s">
        <v>126</v>
      </c>
      <c r="O4" s="129"/>
      <c r="P4" s="130"/>
      <c r="Q4" s="120" t="s">
        <v>34</v>
      </c>
      <c r="R4" s="128" t="s">
        <v>50</v>
      </c>
      <c r="S4" s="129"/>
      <c r="T4" s="129"/>
      <c r="U4" s="129"/>
      <c r="V4" s="129"/>
      <c r="W4" s="130"/>
    </row>
    <row r="5" ht="21.75" customHeight="1" spans="1:23">
      <c r="A5" s="121"/>
      <c r="B5" s="122"/>
      <c r="C5" s="121"/>
      <c r="D5" s="121"/>
      <c r="E5" s="122"/>
      <c r="F5" s="122"/>
      <c r="G5" s="122"/>
      <c r="H5" s="122"/>
      <c r="I5" s="131"/>
      <c r="J5" s="132" t="s">
        <v>31</v>
      </c>
      <c r="K5" s="133"/>
      <c r="L5" s="120" t="s">
        <v>32</v>
      </c>
      <c r="M5" s="120" t="s">
        <v>33</v>
      </c>
      <c r="N5" s="120" t="s">
        <v>31</v>
      </c>
      <c r="O5" s="120" t="s">
        <v>32</v>
      </c>
      <c r="P5" s="120" t="s">
        <v>33</v>
      </c>
      <c r="Q5" s="122"/>
      <c r="R5" s="120" t="s">
        <v>30</v>
      </c>
      <c r="S5" s="119" t="s">
        <v>37</v>
      </c>
      <c r="T5" s="119" t="s">
        <v>132</v>
      </c>
      <c r="U5" s="119" t="s">
        <v>39</v>
      </c>
      <c r="V5" s="119" t="s">
        <v>40</v>
      </c>
      <c r="W5" s="119" t="s">
        <v>41</v>
      </c>
    </row>
    <row r="6" ht="21" customHeight="1" spans="1:23">
      <c r="A6" s="121"/>
      <c r="B6" s="122"/>
      <c r="C6" s="121"/>
      <c r="D6" s="121"/>
      <c r="E6" s="122"/>
      <c r="F6" s="122"/>
      <c r="G6" s="122"/>
      <c r="H6" s="122"/>
      <c r="I6" s="131"/>
      <c r="J6" s="134" t="s">
        <v>30</v>
      </c>
      <c r="K6" s="135"/>
      <c r="L6" s="122"/>
      <c r="M6" s="122"/>
      <c r="N6" s="122"/>
      <c r="O6" s="122"/>
      <c r="P6" s="122"/>
      <c r="Q6" s="122"/>
      <c r="R6" s="122"/>
      <c r="S6" s="121"/>
      <c r="T6" s="121"/>
      <c r="U6" s="121"/>
      <c r="V6" s="121"/>
      <c r="W6" s="121"/>
    </row>
    <row r="7" ht="39.75" customHeight="1" spans="1:23">
      <c r="A7" s="123"/>
      <c r="B7" s="124"/>
      <c r="C7" s="123"/>
      <c r="D7" s="123"/>
      <c r="E7" s="124"/>
      <c r="F7" s="124"/>
      <c r="G7" s="124"/>
      <c r="H7" s="124"/>
      <c r="I7" s="136"/>
      <c r="J7" s="137" t="s">
        <v>30</v>
      </c>
      <c r="K7" s="137" t="s">
        <v>199</v>
      </c>
      <c r="L7" s="124"/>
      <c r="M7" s="124"/>
      <c r="N7" s="124"/>
      <c r="O7" s="124"/>
      <c r="P7" s="124"/>
      <c r="Q7" s="124"/>
      <c r="R7" s="124"/>
      <c r="S7" s="123"/>
      <c r="T7" s="123"/>
      <c r="U7" s="123"/>
      <c r="V7" s="123"/>
      <c r="W7" s="123"/>
    </row>
    <row r="8" ht="19.5" customHeight="1" spans="1:23">
      <c r="A8" s="125">
        <v>1</v>
      </c>
      <c r="B8" s="125">
        <v>2</v>
      </c>
      <c r="C8" s="125">
        <v>3</v>
      </c>
      <c r="D8" s="125">
        <v>4</v>
      </c>
      <c r="E8" s="125">
        <v>5</v>
      </c>
      <c r="F8" s="125">
        <v>6</v>
      </c>
      <c r="G8" s="125">
        <v>7</v>
      </c>
      <c r="H8" s="125">
        <v>8</v>
      </c>
      <c r="I8" s="125">
        <v>9</v>
      </c>
      <c r="J8" s="125">
        <v>10</v>
      </c>
      <c r="K8" s="125">
        <v>11</v>
      </c>
      <c r="L8" s="125">
        <v>12</v>
      </c>
      <c r="M8" s="125">
        <v>13</v>
      </c>
      <c r="N8" s="125">
        <v>14</v>
      </c>
      <c r="O8" s="125">
        <v>15</v>
      </c>
      <c r="P8" s="125">
        <v>16</v>
      </c>
      <c r="Q8" s="125">
        <v>17</v>
      </c>
      <c r="R8" s="125">
        <v>18</v>
      </c>
      <c r="S8" s="125">
        <v>19</v>
      </c>
      <c r="T8" s="125">
        <v>20</v>
      </c>
      <c r="U8" s="125">
        <v>21</v>
      </c>
      <c r="V8" s="125">
        <v>22</v>
      </c>
      <c r="W8" s="125">
        <v>23</v>
      </c>
    </row>
    <row r="9" ht="21.75" customHeight="1" spans="1:23">
      <c r="A9" s="19"/>
      <c r="B9" s="19"/>
      <c r="C9" s="19" t="s">
        <v>200</v>
      </c>
      <c r="D9" s="19"/>
      <c r="E9" s="19"/>
      <c r="F9" s="19"/>
      <c r="G9" s="19"/>
      <c r="H9" s="19"/>
      <c r="I9" s="20">
        <v>20528.11</v>
      </c>
      <c r="J9" s="20">
        <v>20528.11</v>
      </c>
      <c r="K9" s="20">
        <v>20528.11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 t="s">
        <v>201</v>
      </c>
      <c r="B10" s="19" t="s">
        <v>202</v>
      </c>
      <c r="C10" s="19" t="s">
        <v>200</v>
      </c>
      <c r="D10" s="19" t="s">
        <v>43</v>
      </c>
      <c r="E10" s="19" t="s">
        <v>80</v>
      </c>
      <c r="F10" s="19" t="s">
        <v>81</v>
      </c>
      <c r="G10" s="19" t="s">
        <v>175</v>
      </c>
      <c r="H10" s="19" t="s">
        <v>176</v>
      </c>
      <c r="I10" s="20">
        <v>20528.11</v>
      </c>
      <c r="J10" s="20">
        <v>20528.11</v>
      </c>
      <c r="K10" s="20">
        <v>20528.11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88</v>
      </c>
      <c r="B11" s="23"/>
      <c r="C11" s="23"/>
      <c r="D11" s="23"/>
      <c r="E11" s="23"/>
      <c r="F11" s="23"/>
      <c r="G11" s="23"/>
      <c r="H11" s="24"/>
      <c r="I11" s="20">
        <v>20528.11</v>
      </c>
      <c r="J11" s="20">
        <v>20528.11</v>
      </c>
      <c r="K11" s="20">
        <v>20528.11</v>
      </c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3"/>
  <sheetViews>
    <sheetView showZeros="0" workbookViewId="0">
      <selection activeCell="A1" sqref="A1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7" t="s">
        <v>203</v>
      </c>
    </row>
    <row r="2" ht="33" customHeight="1" spans="1:10">
      <c r="A2" s="4" t="str">
        <f>"2026"&amp;"年部门项目支出绩效目标表"</f>
        <v>2026年部门项目支出绩效目标表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"单位名称："&amp;"景洪市动物疫病预防控制中心"</f>
        <v>单位名称：景洪市动物疫病预防控制中心</v>
      </c>
      <c r="B3" s="116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204</v>
      </c>
      <c r="B4" s="38" t="s">
        <v>205</v>
      </c>
      <c r="C4" s="38" t="s">
        <v>206</v>
      </c>
      <c r="D4" s="38" t="s">
        <v>207</v>
      </c>
      <c r="E4" s="38" t="s">
        <v>208</v>
      </c>
      <c r="F4" s="18" t="s">
        <v>209</v>
      </c>
      <c r="G4" s="38" t="s">
        <v>210</v>
      </c>
      <c r="H4" s="18" t="s">
        <v>211</v>
      </c>
      <c r="I4" s="18" t="s">
        <v>212</v>
      </c>
      <c r="J4" s="38" t="s">
        <v>213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 t="s">
        <v>43</v>
      </c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98" t="s">
        <v>200</v>
      </c>
      <c r="B7" s="19" t="s">
        <v>214</v>
      </c>
      <c r="C7" s="19" t="s">
        <v>215</v>
      </c>
      <c r="D7" s="19" t="s">
        <v>216</v>
      </c>
      <c r="E7" s="19" t="s">
        <v>217</v>
      </c>
      <c r="F7" s="21" t="s">
        <v>218</v>
      </c>
      <c r="G7" s="19" t="s">
        <v>219</v>
      </c>
      <c r="H7" s="21" t="s">
        <v>220</v>
      </c>
      <c r="I7" s="21" t="s">
        <v>221</v>
      </c>
      <c r="J7" s="19" t="s">
        <v>222</v>
      </c>
    </row>
    <row r="8" ht="40.5" customHeight="1" spans="1:10">
      <c r="A8" s="98" t="s">
        <v>200</v>
      </c>
      <c r="B8" s="19" t="s">
        <v>214</v>
      </c>
      <c r="C8" s="19" t="s">
        <v>215</v>
      </c>
      <c r="D8" s="19" t="s">
        <v>216</v>
      </c>
      <c r="E8" s="19" t="s">
        <v>223</v>
      </c>
      <c r="F8" s="21" t="s">
        <v>218</v>
      </c>
      <c r="G8" s="19" t="s">
        <v>224</v>
      </c>
      <c r="H8" s="21" t="s">
        <v>225</v>
      </c>
      <c r="I8" s="21" t="s">
        <v>221</v>
      </c>
      <c r="J8" s="19" t="s">
        <v>226</v>
      </c>
    </row>
    <row r="9" ht="40.5" customHeight="1" spans="1:10">
      <c r="A9" s="98" t="s">
        <v>200</v>
      </c>
      <c r="B9" s="19" t="s">
        <v>214</v>
      </c>
      <c r="C9" s="19" t="s">
        <v>215</v>
      </c>
      <c r="D9" s="19" t="s">
        <v>216</v>
      </c>
      <c r="E9" s="19" t="s">
        <v>227</v>
      </c>
      <c r="F9" s="21" t="s">
        <v>218</v>
      </c>
      <c r="G9" s="19" t="s">
        <v>224</v>
      </c>
      <c r="H9" s="21" t="s">
        <v>225</v>
      </c>
      <c r="I9" s="21" t="s">
        <v>221</v>
      </c>
      <c r="J9" s="19" t="s">
        <v>228</v>
      </c>
    </row>
    <row r="10" ht="40.5" customHeight="1" spans="1:10">
      <c r="A10" s="98" t="s">
        <v>200</v>
      </c>
      <c r="B10" s="19" t="s">
        <v>214</v>
      </c>
      <c r="C10" s="19" t="s">
        <v>215</v>
      </c>
      <c r="D10" s="19" t="s">
        <v>229</v>
      </c>
      <c r="E10" s="19" t="s">
        <v>230</v>
      </c>
      <c r="F10" s="21" t="s">
        <v>218</v>
      </c>
      <c r="G10" s="19" t="s">
        <v>231</v>
      </c>
      <c r="H10" s="21" t="s">
        <v>232</v>
      </c>
      <c r="I10" s="21" t="s">
        <v>221</v>
      </c>
      <c r="J10" s="19" t="s">
        <v>233</v>
      </c>
    </row>
    <row r="11" ht="40.5" customHeight="1" spans="1:10">
      <c r="A11" s="98" t="s">
        <v>200</v>
      </c>
      <c r="B11" s="19" t="s">
        <v>214</v>
      </c>
      <c r="C11" s="19" t="s">
        <v>234</v>
      </c>
      <c r="D11" s="19" t="s">
        <v>235</v>
      </c>
      <c r="E11" s="19" t="s">
        <v>236</v>
      </c>
      <c r="F11" s="21" t="s">
        <v>237</v>
      </c>
      <c r="G11" s="19" t="s">
        <v>238</v>
      </c>
      <c r="H11" s="21" t="s">
        <v>225</v>
      </c>
      <c r="I11" s="21" t="s">
        <v>221</v>
      </c>
      <c r="J11" s="19" t="s">
        <v>239</v>
      </c>
    </row>
    <row r="12" ht="40.5" customHeight="1" spans="1:10">
      <c r="A12" s="98" t="s">
        <v>200</v>
      </c>
      <c r="B12" s="19" t="s">
        <v>214</v>
      </c>
      <c r="C12" s="19" t="s">
        <v>240</v>
      </c>
      <c r="D12" s="19" t="s">
        <v>241</v>
      </c>
      <c r="E12" s="19" t="s">
        <v>242</v>
      </c>
      <c r="F12" s="21" t="s">
        <v>243</v>
      </c>
      <c r="G12" s="19" t="s">
        <v>244</v>
      </c>
      <c r="H12" s="21" t="s">
        <v>225</v>
      </c>
      <c r="I12" s="21" t="s">
        <v>221</v>
      </c>
      <c r="J12" s="19" t="s">
        <v>245</v>
      </c>
    </row>
    <row r="13" ht="40.5" customHeight="1" spans="1:10">
      <c r="A13" s="98" t="s">
        <v>200</v>
      </c>
      <c r="B13" s="19" t="s">
        <v>214</v>
      </c>
      <c r="C13" s="19" t="s">
        <v>246</v>
      </c>
      <c r="D13" s="19" t="s">
        <v>247</v>
      </c>
      <c r="E13" s="19" t="s">
        <v>248</v>
      </c>
      <c r="F13" s="21" t="s">
        <v>237</v>
      </c>
      <c r="G13" s="19" t="s">
        <v>249</v>
      </c>
      <c r="H13" s="21" t="s">
        <v>250</v>
      </c>
      <c r="I13" s="21" t="s">
        <v>221</v>
      </c>
      <c r="J13" s="19" t="s">
        <v>251</v>
      </c>
    </row>
  </sheetData>
  <mergeCells count="4">
    <mergeCell ref="A2:J2"/>
    <mergeCell ref="A3:H3"/>
    <mergeCell ref="A7:A13"/>
    <mergeCell ref="B7:B1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A22" sqref="A22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252</v>
      </c>
    </row>
    <row r="2" ht="36.75" customHeight="1" spans="1:6">
      <c r="A2" s="106" t="str">
        <f>"2026"&amp;"年部门政府性基金预算支出预算表"</f>
        <v>2026年部门政府性基金预算支出预算表</v>
      </c>
      <c r="B2" s="106" t="s">
        <v>253</v>
      </c>
      <c r="C2" s="106"/>
      <c r="D2" s="106"/>
      <c r="E2" s="106"/>
      <c r="F2" s="106"/>
    </row>
    <row r="3" ht="13.5" customHeight="1" spans="1:6">
      <c r="A3" s="5" t="str">
        <f>"单位名称："&amp;"景洪市动物疫病预防控制中心"</f>
        <v>单位名称：景洪市动物疫病预防控制中心</v>
      </c>
      <c r="B3" s="5" t="str">
        <f>"单位名称："&amp;"景洪市动物疫病预防控制中心"</f>
        <v>单位名称：景洪市动物疫病预防控制中心</v>
      </c>
      <c r="C3" s="5"/>
      <c r="D3" s="101"/>
      <c r="E3" s="101"/>
      <c r="F3" s="101" t="s">
        <v>1</v>
      </c>
    </row>
    <row r="4" ht="19.5" customHeight="1" spans="1:6">
      <c r="A4" s="107" t="s">
        <v>118</v>
      </c>
      <c r="B4" s="108" t="s">
        <v>45</v>
      </c>
      <c r="C4" s="109" t="s">
        <v>46</v>
      </c>
      <c r="D4" s="11" t="s">
        <v>254</v>
      </c>
      <c r="E4" s="11"/>
      <c r="F4" s="12"/>
    </row>
    <row r="5" ht="18.75" customHeight="1" spans="1:6">
      <c r="A5" s="110"/>
      <c r="B5" s="111"/>
      <c r="C5" s="95"/>
      <c r="D5" s="94" t="s">
        <v>28</v>
      </c>
      <c r="E5" s="94" t="s">
        <v>47</v>
      </c>
      <c r="F5" s="94" t="s">
        <v>48</v>
      </c>
    </row>
    <row r="6" ht="18.75" customHeight="1" spans="1:6">
      <c r="A6" s="110">
        <v>1</v>
      </c>
      <c r="B6" s="112" t="s">
        <v>104</v>
      </c>
      <c r="C6" s="95">
        <v>3</v>
      </c>
      <c r="D6" s="94">
        <v>4</v>
      </c>
      <c r="E6" s="94">
        <v>5</v>
      </c>
      <c r="F6" s="94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88</v>
      </c>
      <c r="B9" s="114" t="s">
        <v>88</v>
      </c>
      <c r="C9" s="115" t="s">
        <v>88</v>
      </c>
      <c r="D9" s="20"/>
      <c r="E9" s="20"/>
      <c r="F9" s="20"/>
    </row>
    <row r="10" customHeight="1" spans="1:1">
      <c r="A10" t="s">
        <v>255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7"/>
      <c r="P1" s="87"/>
      <c r="Q1" s="30" t="s">
        <v>256</v>
      </c>
    </row>
    <row r="2" ht="35.25" customHeight="1" spans="1:17">
      <c r="A2" s="31" t="str">
        <f>"2026"&amp;"年部门政府采购预算表"</f>
        <v>2026年部门政府采购预算表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"单位名称："&amp;"景洪市动物疫病预防控制中心"</f>
        <v>单位名称：景洪市动物疫病预防控制中心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101" t="s">
        <v>110</v>
      </c>
    </row>
    <row r="4" ht="15.75" customHeight="1" spans="1:17">
      <c r="A4" s="9" t="s">
        <v>257</v>
      </c>
      <c r="B4" s="78" t="s">
        <v>258</v>
      </c>
      <c r="C4" s="78" t="s">
        <v>259</v>
      </c>
      <c r="D4" s="78" t="s">
        <v>260</v>
      </c>
      <c r="E4" s="78" t="s">
        <v>261</v>
      </c>
      <c r="F4" s="78" t="s">
        <v>262</v>
      </c>
      <c r="G4" s="36" t="s">
        <v>125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0"/>
      <c r="C5" s="80"/>
      <c r="D5" s="80"/>
      <c r="E5" s="80"/>
      <c r="F5" s="80"/>
      <c r="G5" s="80" t="s">
        <v>28</v>
      </c>
      <c r="H5" s="80" t="s">
        <v>31</v>
      </c>
      <c r="I5" s="80" t="s">
        <v>263</v>
      </c>
      <c r="J5" s="80" t="s">
        <v>264</v>
      </c>
      <c r="K5" s="81" t="s">
        <v>265</v>
      </c>
      <c r="L5" s="92" t="s">
        <v>50</v>
      </c>
      <c r="M5" s="92"/>
      <c r="N5" s="92"/>
      <c r="O5" s="92"/>
      <c r="P5" s="92"/>
      <c r="Q5" s="82"/>
    </row>
    <row r="6" ht="54" customHeight="1" spans="1:17">
      <c r="A6" s="16"/>
      <c r="B6" s="82"/>
      <c r="C6" s="82"/>
      <c r="D6" s="82"/>
      <c r="E6" s="82"/>
      <c r="F6" s="82"/>
      <c r="G6" s="82"/>
      <c r="H6" s="82" t="s">
        <v>30</v>
      </c>
      <c r="I6" s="82"/>
      <c r="J6" s="82"/>
      <c r="K6" s="83"/>
      <c r="L6" s="82" t="s">
        <v>30</v>
      </c>
      <c r="M6" s="82" t="s">
        <v>37</v>
      </c>
      <c r="N6" s="82" t="s">
        <v>132</v>
      </c>
      <c r="O6" s="93" t="s">
        <v>39</v>
      </c>
      <c r="P6" s="83" t="s">
        <v>40</v>
      </c>
      <c r="Q6" s="82" t="s">
        <v>41</v>
      </c>
    </row>
    <row r="7" ht="19.5" customHeight="1" spans="1:17">
      <c r="A7" s="27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19" t="s">
        <v>43</v>
      </c>
      <c r="B8" s="96"/>
      <c r="C8" s="96"/>
      <c r="D8" s="96"/>
      <c r="E8" s="97">
        <v>78</v>
      </c>
      <c r="F8" s="20">
        <v>56197.44</v>
      </c>
      <c r="G8" s="20">
        <v>66197.44</v>
      </c>
      <c r="H8" s="20">
        <v>66197.44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8" t="s">
        <v>162</v>
      </c>
      <c r="B9" s="19" t="s">
        <v>266</v>
      </c>
      <c r="C9" s="19" t="s">
        <v>267</v>
      </c>
      <c r="D9" s="21" t="s">
        <v>268</v>
      </c>
      <c r="E9" s="99">
        <v>1</v>
      </c>
      <c r="F9" s="20">
        <v>4000</v>
      </c>
      <c r="G9" s="20">
        <v>4000</v>
      </c>
      <c r="H9" s="20">
        <v>4000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8" t="s">
        <v>162</v>
      </c>
      <c r="B10" s="19" t="s">
        <v>269</v>
      </c>
      <c r="C10" s="19" t="s">
        <v>270</v>
      </c>
      <c r="D10" s="21" t="s">
        <v>271</v>
      </c>
      <c r="E10" s="99">
        <v>2</v>
      </c>
      <c r="F10" s="20">
        <v>1000</v>
      </c>
      <c r="G10" s="20">
        <v>1000</v>
      </c>
      <c r="H10" s="20">
        <v>1000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8" t="s">
        <v>162</v>
      </c>
      <c r="B11" s="19" t="s">
        <v>272</v>
      </c>
      <c r="C11" s="19" t="s">
        <v>273</v>
      </c>
      <c r="D11" s="21" t="s">
        <v>274</v>
      </c>
      <c r="E11" s="99">
        <v>72</v>
      </c>
      <c r="F11" s="20">
        <v>2197.44</v>
      </c>
      <c r="G11" s="20">
        <v>2197.44</v>
      </c>
      <c r="H11" s="20">
        <v>2197.44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8" t="s">
        <v>162</v>
      </c>
      <c r="B12" s="19" t="s">
        <v>275</v>
      </c>
      <c r="C12" s="19" t="s">
        <v>276</v>
      </c>
      <c r="D12" s="21" t="s">
        <v>277</v>
      </c>
      <c r="E12" s="99">
        <v>1</v>
      </c>
      <c r="F12" s="20">
        <v>15000</v>
      </c>
      <c r="G12" s="20">
        <v>15000</v>
      </c>
      <c r="H12" s="20">
        <v>15000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98" t="s">
        <v>113</v>
      </c>
      <c r="B13" s="19" t="s">
        <v>278</v>
      </c>
      <c r="C13" s="19" t="s">
        <v>279</v>
      </c>
      <c r="D13" s="21" t="s">
        <v>277</v>
      </c>
      <c r="E13" s="99">
        <v>1</v>
      </c>
      <c r="F13" s="20"/>
      <c r="G13" s="20">
        <v>10000</v>
      </c>
      <c r="H13" s="20">
        <v>10000</v>
      </c>
      <c r="I13" s="20"/>
      <c r="J13" s="20"/>
      <c r="K13" s="20"/>
      <c r="L13" s="20"/>
      <c r="M13" s="20"/>
      <c r="N13" s="20"/>
      <c r="O13" s="20"/>
      <c r="P13" s="20"/>
      <c r="Q13" s="20"/>
    </row>
    <row r="14" ht="21" customHeight="1" spans="1:17">
      <c r="A14" s="98" t="s">
        <v>113</v>
      </c>
      <c r="B14" s="19" t="s">
        <v>275</v>
      </c>
      <c r="C14" s="19" t="s">
        <v>276</v>
      </c>
      <c r="D14" s="21" t="s">
        <v>277</v>
      </c>
      <c r="E14" s="99">
        <v>1</v>
      </c>
      <c r="F14" s="20">
        <v>34000</v>
      </c>
      <c r="G14" s="20">
        <v>34000</v>
      </c>
      <c r="H14" s="20">
        <v>34000</v>
      </c>
      <c r="I14" s="20"/>
      <c r="J14" s="20"/>
      <c r="K14" s="20"/>
      <c r="L14" s="20"/>
      <c r="M14" s="20"/>
      <c r="N14" s="20"/>
      <c r="O14" s="20"/>
      <c r="P14" s="20"/>
      <c r="Q14" s="20"/>
    </row>
    <row r="15" ht="21" customHeight="1" spans="1:17">
      <c r="A15" s="85" t="s">
        <v>88</v>
      </c>
      <c r="B15" s="86"/>
      <c r="C15" s="86"/>
      <c r="D15" s="86"/>
      <c r="E15" s="100"/>
      <c r="F15" s="20">
        <v>56197.44</v>
      </c>
      <c r="G15" s="20">
        <v>66197.44</v>
      </c>
      <c r="H15" s="20">
        <v>66197.44</v>
      </c>
      <c r="I15" s="20"/>
      <c r="J15" s="20"/>
      <c r="K15" s="20"/>
      <c r="L15" s="20"/>
      <c r="M15" s="20"/>
      <c r="N15" s="20"/>
      <c r="O15" s="20"/>
      <c r="P15" s="20"/>
      <c r="Q15" s="20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C26" sqref="C26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87"/>
      <c r="M1" s="88"/>
      <c r="N1" s="89" t="s">
        <v>280</v>
      </c>
    </row>
    <row r="2" ht="34.5" customHeight="1" spans="1:14">
      <c r="A2" s="31" t="str">
        <f>"2026"&amp;"年部门政府购买服务预算表"</f>
        <v>2026年部门政府购买服务预算表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5" t="str">
        <f>"单位名称："&amp;"景洪市动物疫病预防控制中心"</f>
        <v>单位名称：景洪市动物疫病预防控制中心</v>
      </c>
      <c r="B3" s="75"/>
      <c r="C3" s="75"/>
      <c r="D3" s="76"/>
      <c r="E3" s="76"/>
      <c r="F3" s="76"/>
      <c r="G3" s="76"/>
      <c r="H3" s="77"/>
      <c r="I3" s="76"/>
      <c r="J3" s="76"/>
      <c r="K3" s="76"/>
      <c r="L3" s="7"/>
      <c r="M3" s="90"/>
      <c r="N3" s="91" t="s">
        <v>110</v>
      </c>
    </row>
    <row r="4" ht="18.75" customHeight="1" spans="1:14">
      <c r="A4" s="9" t="s">
        <v>257</v>
      </c>
      <c r="B4" s="78" t="s">
        <v>281</v>
      </c>
      <c r="C4" s="79" t="s">
        <v>282</v>
      </c>
      <c r="D4" s="36" t="s">
        <v>125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0"/>
      <c r="C5" s="81"/>
      <c r="D5" s="80" t="s">
        <v>28</v>
      </c>
      <c r="E5" s="80" t="s">
        <v>31</v>
      </c>
      <c r="F5" s="80" t="s">
        <v>263</v>
      </c>
      <c r="G5" s="80" t="s">
        <v>264</v>
      </c>
      <c r="H5" s="81" t="s">
        <v>265</v>
      </c>
      <c r="I5" s="92" t="s">
        <v>50</v>
      </c>
      <c r="J5" s="92"/>
      <c r="K5" s="92"/>
      <c r="L5" s="92"/>
      <c r="M5" s="92"/>
      <c r="N5" s="82"/>
    </row>
    <row r="6" ht="54" customHeight="1" spans="1:14">
      <c r="A6" s="16"/>
      <c r="B6" s="82"/>
      <c r="C6" s="83"/>
      <c r="D6" s="82"/>
      <c r="E6" s="82"/>
      <c r="F6" s="82"/>
      <c r="G6" s="82"/>
      <c r="H6" s="83"/>
      <c r="I6" s="82" t="s">
        <v>30</v>
      </c>
      <c r="J6" s="82" t="s">
        <v>37</v>
      </c>
      <c r="K6" s="82" t="s">
        <v>132</v>
      </c>
      <c r="L6" s="93" t="s">
        <v>39</v>
      </c>
      <c r="M6" s="83" t="s">
        <v>40</v>
      </c>
      <c r="N6" s="82" t="s">
        <v>41</v>
      </c>
    </row>
    <row r="7" ht="19.5" customHeight="1" spans="1:14">
      <c r="A7" s="84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5" t="s">
        <v>88</v>
      </c>
      <c r="B10" s="86"/>
      <c r="C10" s="86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1">
      <c r="A11" t="s">
        <v>255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A9" sqref="A9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283</v>
      </c>
    </row>
    <row r="2" ht="27.75" customHeight="1" spans="1:7">
      <c r="A2" s="61" t="str">
        <f>"2026"&amp;"年对下转移支付预算表"</f>
        <v>2026年对下转移支付预算表</v>
      </c>
      <c r="B2" s="43"/>
      <c r="C2" s="43"/>
      <c r="D2" s="43"/>
      <c r="E2" s="43"/>
      <c r="F2" s="43"/>
      <c r="G2" s="44"/>
    </row>
    <row r="3" ht="18" customHeight="1" spans="1:7">
      <c r="A3" s="62" t="str">
        <f>"单位名称："&amp;"景洪市动物疫病预防控制中心"</f>
        <v>单位名称：景洪市动物疫病预防控制中心</v>
      </c>
      <c r="B3" s="63"/>
      <c r="C3" s="63"/>
      <c r="D3" s="63"/>
      <c r="E3" s="63"/>
      <c r="F3" s="64"/>
      <c r="G3" s="65" t="s">
        <v>110</v>
      </c>
    </row>
    <row r="4" ht="19.5" customHeight="1" spans="1:7">
      <c r="A4" s="66" t="s">
        <v>284</v>
      </c>
      <c r="B4" s="50" t="s">
        <v>121</v>
      </c>
      <c r="C4" s="50" t="s">
        <v>122</v>
      </c>
      <c r="D4" s="50" t="s">
        <v>125</v>
      </c>
      <c r="E4" s="50"/>
      <c r="F4" s="50"/>
      <c r="G4" s="49" t="s">
        <v>285</v>
      </c>
    </row>
    <row r="5" ht="40.5" customHeight="1" spans="1:7">
      <c r="A5" s="67"/>
      <c r="B5" s="68"/>
      <c r="C5" s="68"/>
      <c r="D5" s="68" t="s">
        <v>28</v>
      </c>
      <c r="E5" s="69" t="s">
        <v>31</v>
      </c>
      <c r="F5" s="70" t="s">
        <v>286</v>
      </c>
      <c r="G5" s="71" t="s">
        <v>287</v>
      </c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  <row r="9" customHeight="1" spans="1:1">
      <c r="A9" t="s">
        <v>255</v>
      </c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6" t="s">
        <v>288</v>
      </c>
    </row>
    <row r="2" ht="28.5" customHeight="1" spans="1:10">
      <c r="A2" s="43" t="str">
        <f>"2026"&amp;"年对下转移支付绩效目标表"</f>
        <v>2026年对下转移支付绩效目标表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tr">
        <f>"单位名称："&amp;"景洪市动物疫病预防控制中心"</f>
        <v>单位名称：景洪市动物疫病预防控制中心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204</v>
      </c>
      <c r="B4" s="48" t="s">
        <v>205</v>
      </c>
      <c r="C4" s="48" t="s">
        <v>206</v>
      </c>
      <c r="D4" s="48" t="s">
        <v>207</v>
      </c>
      <c r="E4" s="48" t="s">
        <v>208</v>
      </c>
      <c r="F4" s="49" t="s">
        <v>209</v>
      </c>
      <c r="G4" s="48" t="s">
        <v>210</v>
      </c>
      <c r="H4" s="49" t="s">
        <v>211</v>
      </c>
      <c r="I4" s="49" t="s">
        <v>212</v>
      </c>
      <c r="J4" s="48" t="s">
        <v>213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  <row r="8" customHeight="1" spans="1:1">
      <c r="A8" t="s">
        <v>255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1"/>
  <sheetViews>
    <sheetView showZeros="0" workbookViewId="0">
      <selection activeCell="A1" sqref="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0" t="s">
        <v>289</v>
      </c>
    </row>
    <row r="2" ht="34.5" customHeight="1" spans="1:8">
      <c r="A2" s="31" t="str">
        <f>"2026"&amp;"年新增资产配置表"</f>
        <v>2026年新增资产配置表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"单位名称："&amp;"景洪市动物疫病预防控制中心"</f>
        <v>单位名称：景洪市动物疫病预防控制中心</v>
      </c>
      <c r="B3" s="32"/>
      <c r="C3" s="32"/>
      <c r="D3" s="33"/>
      <c r="E3" s="33"/>
      <c r="F3" s="33"/>
      <c r="G3" s="33"/>
      <c r="H3" s="34" t="s">
        <v>110</v>
      </c>
    </row>
    <row r="4" ht="18" customHeight="1" spans="1:8">
      <c r="A4" s="9" t="s">
        <v>118</v>
      </c>
      <c r="B4" s="9" t="s">
        <v>290</v>
      </c>
      <c r="C4" s="9" t="s">
        <v>291</v>
      </c>
      <c r="D4" s="9" t="s">
        <v>292</v>
      </c>
      <c r="E4" s="9" t="s">
        <v>293</v>
      </c>
      <c r="F4" s="35" t="s">
        <v>294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261</v>
      </c>
      <c r="G5" s="38" t="s">
        <v>295</v>
      </c>
      <c r="H5" s="38" t="s">
        <v>296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 t="s">
        <v>43</v>
      </c>
      <c r="B7" s="39"/>
      <c r="C7" s="39"/>
      <c r="D7" s="39"/>
      <c r="E7" s="21"/>
      <c r="F7" s="20">
        <v>6</v>
      </c>
      <c r="G7" s="20"/>
      <c r="H7" s="20">
        <v>11450</v>
      </c>
    </row>
    <row r="8" ht="33" customHeight="1" spans="1:8">
      <c r="A8" s="39" t="s">
        <v>43</v>
      </c>
      <c r="B8" s="39" t="s">
        <v>297</v>
      </c>
      <c r="C8" s="39" t="s">
        <v>298</v>
      </c>
      <c r="D8" s="39" t="s">
        <v>299</v>
      </c>
      <c r="E8" s="21" t="s">
        <v>268</v>
      </c>
      <c r="F8" s="20">
        <v>3</v>
      </c>
      <c r="G8" s="20">
        <v>2150</v>
      </c>
      <c r="H8" s="20">
        <v>6450</v>
      </c>
    </row>
    <row r="9" ht="33" customHeight="1" spans="1:8">
      <c r="A9" s="39" t="s">
        <v>43</v>
      </c>
      <c r="B9" s="39" t="s">
        <v>297</v>
      </c>
      <c r="C9" s="39" t="s">
        <v>267</v>
      </c>
      <c r="D9" s="39" t="s">
        <v>300</v>
      </c>
      <c r="E9" s="21" t="s">
        <v>268</v>
      </c>
      <c r="F9" s="20">
        <v>1</v>
      </c>
      <c r="G9" s="20">
        <v>4000</v>
      </c>
      <c r="H9" s="20">
        <v>4000</v>
      </c>
    </row>
    <row r="10" ht="33" customHeight="1" spans="1:8">
      <c r="A10" s="39" t="s">
        <v>43</v>
      </c>
      <c r="B10" s="39" t="s">
        <v>301</v>
      </c>
      <c r="C10" s="39" t="s">
        <v>270</v>
      </c>
      <c r="D10" s="39" t="s">
        <v>302</v>
      </c>
      <c r="E10" s="21" t="s">
        <v>271</v>
      </c>
      <c r="F10" s="20">
        <v>2</v>
      </c>
      <c r="G10" s="20">
        <v>500</v>
      </c>
      <c r="H10" s="20">
        <v>1000</v>
      </c>
    </row>
    <row r="11" ht="24" customHeight="1" spans="1:8">
      <c r="A11" s="40" t="s">
        <v>28</v>
      </c>
      <c r="B11" s="41"/>
      <c r="C11" s="41"/>
      <c r="D11" s="41"/>
      <c r="E11" s="42"/>
      <c r="F11" s="20">
        <v>6</v>
      </c>
      <c r="G11" s="20"/>
      <c r="H11" s="20">
        <v>11450</v>
      </c>
    </row>
  </sheetData>
  <mergeCells count="9">
    <mergeCell ref="A2:H2"/>
    <mergeCell ref="A3:C3"/>
    <mergeCell ref="F4:H4"/>
    <mergeCell ref="A11:E11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tabSelected="1" workbookViewId="0">
      <selection activeCell="A11" sqref="A1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303</v>
      </c>
    </row>
    <row r="2" ht="42.75" customHeight="1" spans="1:11">
      <c r="A2" s="4" t="str">
        <f>"2026"&amp;"年上级转移支付补助项目支出预算表"</f>
        <v>2026年上级转移支付补助项目支出预算表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"单位名称："&amp;"景洪市动物疫病预防控制中心"</f>
        <v>单位名称：景洪市动物疫病预防控制中心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110</v>
      </c>
    </row>
    <row r="4" ht="21.75" customHeight="1" spans="1:11">
      <c r="A4" s="8" t="s">
        <v>194</v>
      </c>
      <c r="B4" s="8" t="s">
        <v>120</v>
      </c>
      <c r="C4" s="8" t="s">
        <v>195</v>
      </c>
      <c r="D4" s="9" t="s">
        <v>121</v>
      </c>
      <c r="E4" s="9" t="s">
        <v>122</v>
      </c>
      <c r="F4" s="9" t="s">
        <v>196</v>
      </c>
      <c r="G4" s="9" t="s">
        <v>197</v>
      </c>
      <c r="H4" s="25" t="s">
        <v>28</v>
      </c>
      <c r="I4" s="10" t="s">
        <v>304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31</v>
      </c>
      <c r="J5" s="9" t="s">
        <v>32</v>
      </c>
      <c r="K5" s="9" t="s">
        <v>33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30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88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1" customHeight="1" spans="1:1">
      <c r="A11" t="s">
        <v>255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opLeftCell="B1" workbookViewId="0">
      <selection activeCell="G28" sqref="G28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41.3333333333333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305</v>
      </c>
    </row>
    <row r="2" ht="36.75" customHeight="1" spans="1:7">
      <c r="A2" s="4" t="str">
        <f>"2026"&amp;"年部门项目中期规划预算表"</f>
        <v>2026年部门项目中期规划预算表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"单位名称："&amp;"景洪市动物疫病预防控制中心"</f>
        <v>单位名称：景洪市动物疫病预防控制中心</v>
      </c>
      <c r="B3" s="5"/>
      <c r="C3" s="5"/>
      <c r="D3" s="5"/>
      <c r="E3" s="6"/>
      <c r="F3" s="6"/>
      <c r="G3" s="7" t="s">
        <v>110</v>
      </c>
    </row>
    <row r="4" ht="21.75" customHeight="1" spans="1:7">
      <c r="A4" s="8" t="s">
        <v>195</v>
      </c>
      <c r="B4" s="8" t="s">
        <v>194</v>
      </c>
      <c r="C4" s="8" t="s">
        <v>120</v>
      </c>
      <c r="D4" s="9" t="s">
        <v>306</v>
      </c>
      <c r="E4" s="10" t="s">
        <v>31</v>
      </c>
      <c r="F4" s="11"/>
      <c r="G4" s="12"/>
    </row>
    <row r="5" ht="21.75" customHeight="1" spans="1:7">
      <c r="A5" s="13"/>
      <c r="B5" s="13"/>
      <c r="C5" s="13"/>
      <c r="D5" s="14"/>
      <c r="E5" s="8" t="str">
        <f>"2026"&amp;"年"</f>
        <v>2026年</v>
      </c>
      <c r="F5" s="9" t="str">
        <f>("2026"+1)&amp;"年"</f>
        <v>2027年</v>
      </c>
      <c r="G5" s="9" t="str">
        <f>("2026"+2)&amp;"年"</f>
        <v>2028年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 t="s">
        <v>43</v>
      </c>
      <c r="B8" s="19"/>
      <c r="C8" s="19"/>
      <c r="D8" s="19"/>
      <c r="E8" s="20">
        <v>20528.11</v>
      </c>
      <c r="F8" s="20"/>
      <c r="G8" s="20"/>
    </row>
    <row r="9" ht="30" customHeight="1" spans="1:7">
      <c r="A9" s="19"/>
      <c r="B9" s="19" t="s">
        <v>201</v>
      </c>
      <c r="C9" s="19" t="s">
        <v>200</v>
      </c>
      <c r="D9" s="21" t="s">
        <v>307</v>
      </c>
      <c r="E9" s="20">
        <v>20528.11</v>
      </c>
      <c r="F9" s="20"/>
      <c r="G9" s="20"/>
    </row>
    <row r="10" ht="18.75" customHeight="1" spans="1:7">
      <c r="A10" s="22" t="s">
        <v>28</v>
      </c>
      <c r="B10" s="23" t="s">
        <v>200</v>
      </c>
      <c r="C10" s="23"/>
      <c r="D10" s="24"/>
      <c r="E10" s="20">
        <v>20528.11</v>
      </c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2026-03-30T02:47:00Z</dcterms:created>
  <dcterms:modified xsi:type="dcterms:W3CDTF">2026-04-01T03:45:11Z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