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部门财务收支预算总表01-1" sheetId="1" r:id="rId2"/>
    <sheet name="部门收入预算表01-2" sheetId="2" r:id="rId3"/>
    <sheet name="部门支出预算表01-3" sheetId="3" r:id="rId4"/>
    <sheet name="部门财政拨款收支预算总表02-1" sheetId="4" r:id="rId5"/>
    <sheet name="一般公共预算支出预算表02-2" sheetId="5" r:id="rId6"/>
    <sheet name="一般公共预算“三公”经费支出预算表03" sheetId="6" r:id="rId7"/>
    <sheet name="部门基本支出预算表04" sheetId="7" r:id="rId8"/>
    <sheet name="部门项目支出预算表05-1" sheetId="8" r:id="rId9"/>
    <sheet name="部门项目支出绩效目标表05-2" sheetId="9" r:id="rId10"/>
    <sheet name="部门政府性基金预算支出预算表06" sheetId="10" r:id="rId11"/>
    <sheet name="部门政府采购预算表07" sheetId="11" r:id="rId12"/>
    <sheet name="部门政府购买服务预算表08" sheetId="12" r:id="rId13"/>
    <sheet name="对下转移支付预算表09-1" sheetId="13" r:id="rId14"/>
    <sheet name="对下转移支付绩效目标表09-2" sheetId="14" r:id="rId15"/>
    <sheet name="新增资产配置表10" sheetId="15" r:id="rId16"/>
    <sheet name="上级转移支付补助项目支出预算表11" sheetId="16" r:id="rId17"/>
    <sheet name="部门项目中期规划预算表12" sheetId="17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0" iterate="0" iterateCount="100" iterateDelta="0.001"/>
</workbook>
</file>

<file path=xl/sharedStrings.xml><?xml version="1.0" encoding="utf-8"?>
<sst xmlns="http://schemas.openxmlformats.org/spreadsheetml/2006/main" count="673" uniqueCount="280">
  <si>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</si>
  <si>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</si>
  <si>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</si>
  <si>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</si>
  <si>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</si>
  <si>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</si>
  <si>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</si>
  <si>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</si>
  <si>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</si>
  <si>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</si>
  <si>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</si>
  <si>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</si>
  <si>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</si>
  <si>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</si>
  <si>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</si>
  <si>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</si>
  <si>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</si>
  <si>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</si>
  <si>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</si>
  <si>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</si>
  <si>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</si>
  <si>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</si>
  <si>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</si>
  <si>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</si>
  <si>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</si>
  <si>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</si>
  <si>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</si>
  <si>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</si>
  <si>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</si>
  <si>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</si>
  <si>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</si>
  <si>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</si>
  <si>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</si>
  <si>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</si>
  <si>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</si>
  <si>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</si>
  <si>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</si>
  <si>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</si>
  <si>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</si>
  <si>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</si>
  <si>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</si>
  <si>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</si>
  <si>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125016</t>
  </si>
  <si>
    <t>景洪市水产服务中心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</si>
  <si>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</si>
  <si>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</si>
  <si>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</si>
  <si>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</si>
  <si>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</si>
  <si>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</si>
  <si>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</si>
  <si>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</si>
  <si>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</si>
  <si>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</si>
  <si>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</si>
  <si>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</si>
  <si>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</si>
  <si>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</si>
  <si>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</si>
  <si>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</si>
  <si>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</si>
  <si>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</si>
  <si>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</si>
  <si>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</si>
  <si>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</si>
  <si>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</si>
  <si>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</si>
  <si>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</si>
  <si>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</si>
  <si>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</si>
  <si>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</si>
  <si>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</si>
  <si>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</si>
  <si>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</si>
  <si>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</si>
  <si>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</si>
  <si>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</si>
  <si>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</si>
  <si>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</si>
  <si>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</si>
  <si>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2130199</t>
  </si>
  <si>
    <t>其他农业农村支出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</si>
  <si>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</si>
  <si>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</si>
  <si>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</si>
  <si>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</si>
  <si>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</si>
  <si>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</si>
  <si>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</si>
  <si>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</si>
  <si>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</si>
  <si>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</si>
  <si>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</si>
  <si>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</si>
  <si>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</si>
  <si>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</si>
  <si>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</si>
  <si>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</si>
  <si>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</si>
  <si>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</si>
  <si>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</si>
  <si>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</si>
  <si>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</si>
  <si>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</si>
  <si>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</si>
  <si>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</si>
  <si>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</si>
  <si>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</si>
  <si>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</si>
  <si>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</si>
  <si>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</si>
  <si>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</si>
  <si>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</si>
  <si>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</si>
  <si>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</si>
  <si>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</si>
  <si>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</si>
  <si>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</si>
  <si>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</si>
  <si>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</si>
  <si>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</si>
  <si>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</si>
  <si>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</si>
  <si>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</si>
  <si>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</si>
  <si>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</si>
  <si>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</si>
  <si>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</si>
  <si>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</si>
  <si>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</si>
  <si>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</si>
  <si>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</si>
  <si>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</si>
  <si>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</si>
  <si>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532801210000000020844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</si>
  <si>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</si>
  <si>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</si>
  <si>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</si>
  <si>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</si>
  <si>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</si>
  <si>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</si>
  <si>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</si>
  <si>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532801210000000020845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</si>
  <si>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</si>
  <si>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</si>
  <si>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</si>
  <si>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</si>
  <si>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</si>
  <si>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</si>
  <si>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</si>
  <si>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</si>
  <si>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</si>
  <si>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532801210000000020846</t>
  </si>
  <si>
    <t>30113</t>
  </si>
  <si>
    <t>532801210000000020850</t>
  </si>
  <si>
    <t>工会经费</t>
  </si>
  <si>
    <t>30228</t>
  </si>
  <si>
    <t>532801210000000020851</t>
  </si>
  <si>
    <t>福利费</t>
  </si>
  <si>
    <t>30299</t>
  </si>
  <si>
    <t>其他商品和服务支出</t>
  </si>
  <si>
    <t>532801210000000020852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</si>
  <si>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</si>
  <si>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</si>
  <si>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</si>
  <si>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</si>
  <si>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</si>
  <si>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</si>
  <si>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</si>
  <si>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</si>
  <si>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</si>
  <si>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</si>
  <si>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</si>
  <si>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</si>
  <si>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</si>
  <si>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30239</t>
  </si>
  <si>
    <t>其他交通费用</t>
  </si>
  <si>
    <t>532801221100000523553</t>
  </si>
  <si>
    <t>30231</t>
  </si>
  <si>
    <t>532801221100000523554</t>
  </si>
  <si>
    <t>退休公用经费</t>
  </si>
  <si>
    <t>532801221100000523561</t>
  </si>
  <si>
    <t>30217</t>
  </si>
  <si>
    <t>532801231100001554073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</si>
  <si>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</si>
  <si>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</si>
  <si>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</si>
  <si>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</si>
  <si>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</si>
  <si>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</si>
  <si>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</si>
  <si>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</si>
  <si>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渔民收支调查（自有）经费</t>
  </si>
  <si>
    <t>313 事业发展类</t>
  </si>
  <si>
    <t>532801261100005123990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</si>
  <si>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</si>
  <si>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</si>
  <si>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</si>
  <si>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</si>
  <si>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</si>
  <si>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</si>
  <si>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</si>
  <si>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</si>
  <si>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</si>
  <si>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</si>
  <si>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</si>
  <si>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全面完成景洪市1年渔民家庭收支调查工作，精准采集40户样本户收支数据及生产经营信息，确保数据真实完整、审核通过率100%，按时完成数据上报，为制定渔业扶持政策、促进渔民增收及推动渔业高质量发展提供科学决策依据。</t>
  </si>
  <si>
    <t>产出指标</t>
  </si>
  <si>
    <t>数量指标</t>
  </si>
  <si>
    <t>年度调查覆盖渔民样本数</t>
  </si>
  <si>
    <t>&gt;=</t>
  </si>
  <si>
    <t>40</t>
  </si>
  <si>
    <t>户</t>
  </si>
  <si>
    <t>定量指标</t>
  </si>
  <si>
    <t>项目方案</t>
  </si>
  <si>
    <t>调查覆盖渔业产区乡镇（街道）数</t>
  </si>
  <si>
    <t>=</t>
  </si>
  <si>
    <t>个</t>
  </si>
  <si>
    <t>质量指标</t>
  </si>
  <si>
    <t>调查数据审核通过率</t>
  </si>
  <si>
    <t>100</t>
  </si>
  <si>
    <t>%</t>
  </si>
  <si>
    <t>效益指标</t>
  </si>
  <si>
    <t>经济效益</t>
  </si>
  <si>
    <t>数据对渔业产业效益分析和支撑度</t>
  </si>
  <si>
    <t>有效支撑</t>
  </si>
  <si>
    <t>定性指标</t>
  </si>
  <si>
    <t>成本指标</t>
  </si>
  <si>
    <t>生态环境成本指标</t>
  </si>
  <si>
    <t>数据对养殖模式优化的辅助作用</t>
  </si>
  <si>
    <t>提供有效数据参考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</si>
  <si>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</si>
  <si>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</si>
  <si>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</si>
  <si>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</si>
  <si>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</si>
  <si>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</si>
  <si>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</si>
  <si>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</si>
  <si>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</si>
  <si>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</si>
  <si>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</si>
  <si>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</si>
  <si>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</si>
  <si>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</si>
  <si>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</si>
  <si>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批</t>
  </si>
  <si>
    <t>车辆保险</t>
  </si>
  <si>
    <t>C1804010201 机动车保险服务</t>
  </si>
  <si>
    <t>次</t>
  </si>
  <si>
    <t>车辆维修与保养</t>
  </si>
  <si>
    <t>C23120301 车辆维修和保养服务</t>
  </si>
  <si>
    <t>车辆燃油费</t>
  </si>
  <si>
    <t>C23120302 车辆加油、添加燃料服务</t>
  </si>
  <si>
    <t>车辆燃油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</si>
  <si>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</si>
  <si>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</si>
  <si>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</si>
  <si>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</si>
  <si>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</si>
  <si>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</si>
  <si>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</si>
  <si>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</si>
  <si>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</si>
  <si>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</si>
  <si>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</si>
  <si>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</si>
  <si>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</si>
  <si>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</si>
  <si>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</si>
  <si>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</si>
  <si>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</si>
  <si>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A07 物资</t>
  </si>
  <si>
    <t>A07109900 其他纸及纸质品</t>
  </si>
  <si>
    <t>A4打印纸</t>
  </si>
  <si>
    <t>件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</si>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</sst>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201" formatCode="#,##0.00;-#,##0.00;;@"/>
    <numFmt numFmtId="202" formatCode="#,##0;-#,##0;;@"/>
    <numFmt numFmtId="203" formatCode="HH:mm:ss"/>
    <numFmt numFmtId="204" formatCode="yyyy-MM-dd"/>
    <numFmt numFmtId="205" formatCode="yyyy-MM-dd HH:mm:ss"/>
  </numFmts>
  <fonts count="24">
    <font>
      <sz val="9"/>
      <color rgb="FF000000"/>
      <name val="宋体"/>
    </font>
    <font>
      <sz val="9"/>
      <color auto="1"/>
      <name val="宋体"/>
    </font>
    <font>
      <sz val="9"/>
      <color rgb="FF000000"/>
      <name val="SimSun"/>
    </font>
    <font>
      <b/>
      <sz val="21"/>
      <color rgb="FF000000"/>
      <name val="SimSun"/>
    </font>
    <font>
      <sz val="11"/>
      <color rgb="FF000000"/>
      <name val="SimSun"/>
    </font>
    <font>
      <b/>
      <sz val="11.25"/>
      <color rgb="FF000000"/>
      <name val="SimSun"/>
    </font>
    <font>
      <sz val="11.25"/>
      <color rgb="FF000000"/>
      <name val="SimSun"/>
    </font>
    <font>
      <sz val="9"/>
      <color auto="1"/>
      <name val="SimSun"/>
    </font>
    <font>
      <b/>
      <sz val="9"/>
      <color rgb="FF000000"/>
      <name val="SimSun"/>
    </font>
    <font>
      <b/>
      <sz val="9"/>
      <color auto="1"/>
      <name val="SimSun"/>
    </font>
    <font>
      <sz val="10"/>
      <color rgb="FF000000"/>
      <name val="Arial"/>
      <scheme val="minor"/>
    </font>
    <font>
      <sz val="10"/>
      <color rgb="FF000000"/>
      <name val="宋体"/>
      <scheme val="minor"/>
    </font>
    <font>
      <sz val="11"/>
      <color rgb="FF000000"/>
      <name val="宋体"/>
      <scheme val="minor"/>
    </font>
    <font>
      <sz val="11.25"/>
      <color rgb="FF000000"/>
      <name val="宋体"/>
    </font>
    <font>
      <sz val="9"/>
      <color rgb="FF000000"/>
      <name val="宋体"/>
      <scheme val="minor"/>
    </font>
    <font>
      <sz val="21"/>
      <color rgb="FF000000"/>
      <name val="SimSun"/>
    </font>
    <font>
      <sz val="11.25"/>
      <color auto="1"/>
      <name val="SimSun"/>
    </font>
    <font>
      <sz val="11.25"/>
      <color rgb="FF000000"/>
      <name val="Calibri"/>
    </font>
    <font>
      <sz val="11.25"/>
      <color auto="1"/>
      <name val="宋体"/>
    </font>
    <font>
      <sz val="10"/>
      <color rgb="FF000000"/>
      <name val="SimSun"/>
    </font>
    <font>
      <sz val="10"/>
      <color rgb="FFFFFFFF"/>
      <name val="宋体"/>
      <scheme val="minor"/>
    </font>
    <font>
      <sz val="10"/>
      <color rgb="FF000000"/>
      <name val="宋体"/>
    </font>
    <font>
      <b/>
      <sz val="21"/>
      <color rgb="FF000000"/>
      <name val="宋体"/>
    </font>
    <font>
      <sz val="11.25"/>
      <color auto="1"/>
      <name val="Microsoft YaHei U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</borders>
  <cellStyleXfs count="8">
    <xf numFmtId="0" fontId="0" fillId="0" borderId="0">
      <alignment vertical="top"/>
      <protection locked="0"/>
    </xf>
    <xf numFmtId="201" fontId="1" fillId="0" borderId="1">
      <alignment horizontal="right" vertical="center"/>
    </xf>
    <xf numFmtId="49" fontId="1" fillId="0" borderId="1">
      <alignment horizontal="left" vertical="center" wrapText="1"/>
    </xf>
    <xf numFmtId="203" fontId="1" fillId="0" borderId="1">
      <alignment horizontal="right" vertical="center"/>
    </xf>
    <xf numFmtId="204" fontId="1" fillId="0" borderId="1">
      <alignment horizontal="right" vertical="center"/>
    </xf>
    <xf numFmtId="205" fontId="1" fillId="0" borderId="1">
      <alignment horizontal="right" vertical="center"/>
    </xf>
    <xf numFmtId="10" fontId="1" fillId="0" borderId="1">
      <alignment horizontal="right" vertical="center"/>
    </xf>
    <xf numFmtId="202" fontId="1" fillId="0" borderId="1">
      <alignment horizontal="right" vertical="center"/>
    </xf>
  </cellStyleXfs>
  <cellXfs count="205">
    <xf numFmtId="0" fontId="0" fillId="0" borderId="0" xfId="0" applyFont="1">
      <alignment vertical="top"/>
      <protection locked="0"/>
    </xf>
    <xf numFmtId="201" fontId="1" fillId="0" borderId="1" xfId="1" applyFont="1" applyBorder="1" applyNumberFormat="1">
      <alignment horizontal="right" vertical="center"/>
    </xf>
    <xf numFmtId="49" fontId="1" fillId="0" borderId="1" xfId="2" applyFont="1" applyBorder="1" applyNumberFormat="1">
      <alignment horizontal="left" vertical="center" wrapText="1"/>
    </xf>
    <xf numFmtId="203" fontId="1" fillId="0" borderId="1" xfId="3" applyFont="1" applyBorder="1" applyNumberFormat="1">
      <alignment horizontal="right" vertical="center"/>
    </xf>
    <xf numFmtId="204" fontId="1" fillId="0" borderId="1" xfId="4" applyFont="1" applyBorder="1" applyNumberFormat="1">
      <alignment horizontal="right" vertical="center"/>
    </xf>
    <xf numFmtId="205" fontId="1" fillId="0" borderId="1" xfId="5" applyFont="1" applyBorder="1" applyNumberFormat="1">
      <alignment horizontal="right" vertical="center"/>
    </xf>
    <xf numFmtId="10" fontId="1" fillId="0" borderId="1" xfId="6" applyFont="1" applyBorder="1" applyNumberFormat="1">
      <alignment horizontal="right" vertical="center"/>
    </xf>
    <xf numFmtId="202" fontId="1" fillId="0" borderId="1" xfId="7" applyFont="1" applyBorder="1" applyNumberFormat="1">
      <alignment horizontal="right" vertical="center"/>
    </xf>
    <xf numFmtId="0" fontId="2" fillId="0" borderId="0" xfId="0" applyFont="1">
      <alignment horizontal="right"/>
    </xf>
    <xf numFmtId="0" fontId="3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right" vertical="center"/>
    </xf>
    <xf numFmtId="0" fontId="4" fillId="0" borderId="2" xfId="0" applyFont="1" applyBorder="1">
      <alignment horizontal="center" vertical="center"/>
    </xf>
    <xf numFmtId="0" fontId="4" fillId="0" borderId="3" xfId="0" applyFont="1" applyBorder="1">
      <alignment horizontal="center" vertical="center"/>
    </xf>
    <xf numFmtId="0" fontId="4" fillId="0" borderId="4" xfId="0" applyFont="1" applyBorder="1">
      <alignment horizontal="center" vertical="center"/>
    </xf>
    <xf numFmtId="0" fontId="6" fillId="0" borderId="4" xfId="0" applyFont="1" applyBorder="1">
      <alignment horizontal="center" vertical="center"/>
    </xf>
    <xf numFmtId="0" fontId="4" fillId="0" borderId="5" xfId="0" applyFont="1" applyBorder="1">
      <alignment horizontal="center" vertical="center"/>
    </xf>
    <xf numFmtId="0" fontId="6" fillId="0" borderId="5" xfId="0" applyFont="1" applyBorder="1">
      <alignment horizontal="center" vertical="center"/>
    </xf>
    <xf numFmtId="0" fontId="2" fillId="0" borderId="1" xfId="0" applyFont="1" applyBorder="1">
      <alignment horizontal="left" vertical="center"/>
    </xf>
    <xf numFmtId="201" fontId="7" fillId="0" borderId="1" xfId="0" applyFont="1" applyBorder="1" applyNumberFormat="1">
      <alignment horizontal="right" vertical="center"/>
      <protection locked="0"/>
    </xf>
    <xf numFmtId="0" fontId="2" fillId="0" borderId="1" xfId="0" applyFont="1" applyBorder="1">
      <alignment horizontal="left" vertical="center"/>
      <protection locked="0"/>
    </xf>
    <xf numFmtId="0" fontId="7" fillId="0" borderId="1" xfId="0" applyFont="1" applyBorder="1">
      <alignment horizontal="left" vertical="center"/>
      <protection locked="0"/>
    </xf>
    <xf numFmtId="0" fontId="7" fillId="0" borderId="5" xfId="0" applyFont="1" applyBorder="1">
      <alignment horizontal="left" vertical="center"/>
      <protection locked="0"/>
    </xf>
    <xf numFmtId="0" fontId="8" fillId="0" borderId="5" xfId="0" applyFont="1" applyBorder="1">
      <alignment horizontal="center" vertical="center"/>
    </xf>
    <xf numFmtId="201" fontId="9" fillId="0" borderId="1" xfId="0" applyFont="1" applyBorder="1" applyNumberFormat="1">
      <alignment horizontal="right" vertical="center"/>
      <protection locked="0"/>
    </xf>
    <xf numFmtId="0" fontId="8" fillId="0" borderId="1" xfId="0" applyFont="1" applyBorder="1">
      <alignment horizontal="center" vertical="center"/>
    </xf>
    <xf numFmtId="0" fontId="2" fillId="0" borderId="5" xfId="0" applyFont="1" applyBorder="1">
      <alignment horizontal="left" vertical="center"/>
    </xf>
    <xf numFmtId="0" fontId="8" fillId="0" borderId="5" xfId="0" applyFont="1" applyBorder="1">
      <alignment horizontal="center" vertical="center"/>
      <protection locked="0"/>
    </xf>
    <xf numFmtId="0" fontId="10" fillId="0" borderId="0" xfId="0" applyFont="1">
      <alignment vertical="top"/>
    </xf>
    <xf numFmtId="0" fontId="11" fillId="0" borderId="0" xfId="0" applyFont="1">
      <protection locked="0"/>
    </xf>
    <xf numFmtId="0" fontId="2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/>
      <protection locked="0"/>
    </xf>
    <xf numFmtId="0" fontId="4" fillId="0" borderId="0" xfId="0" applyFont="1"/>
    <xf numFmtId="0" fontId="4" fillId="0" borderId="0" xfId="0" applyFont="1">
      <protection locked="0"/>
    </xf>
    <xf numFmtId="0" fontId="12" fillId="0" borderId="0" xfId="0" applyFont="1">
      <protection locked="0"/>
    </xf>
    <xf numFmtId="0" fontId="4" fillId="0" borderId="0" xfId="0" applyFont="1">
      <alignment horizontal="right"/>
      <protection locked="0"/>
    </xf>
    <xf numFmtId="0" fontId="6" fillId="0" borderId="4" xfId="0" applyFont="1" applyBorder="1">
      <alignment horizontal="center" vertical="center" wrapText="1"/>
      <protection locked="0"/>
    </xf>
    <xf numFmtId="0" fontId="6" fillId="0" borderId="6" xfId="0" applyFont="1" applyBorder="1">
      <alignment horizontal="center" vertical="center" wrapText="1"/>
      <protection locked="0"/>
    </xf>
    <xf numFmtId="0" fontId="6" fillId="0" borderId="7" xfId="0" applyFont="1" applyBorder="1">
      <alignment horizontal="center" vertical="center" wrapText="1"/>
      <protection locked="0"/>
    </xf>
    <xf numFmtId="0" fontId="6" fillId="0" borderId="3" xfId="0" applyFont="1" applyBorder="1">
      <alignment horizontal="center" vertical="center" wrapText="1"/>
      <protection locked="0"/>
    </xf>
    <xf numFmtId="0" fontId="6" fillId="0" borderId="8" xfId="0" applyFont="1" applyBorder="1">
      <alignment horizontal="center" vertical="center" wrapText="1"/>
      <protection locked="0"/>
    </xf>
    <xf numFmtId="0" fontId="6" fillId="0" borderId="9" xfId="0" applyFont="1" applyBorder="1">
      <alignment horizontal="center" vertical="center" wrapText="1"/>
      <protection locked="0"/>
    </xf>
    <xf numFmtId="0" fontId="6" fillId="0" borderId="10" xfId="0" applyFont="1" applyBorder="1">
      <alignment horizontal="center" vertical="center"/>
    </xf>
    <xf numFmtId="0" fontId="6" fillId="0" borderId="11" xfId="0" applyFont="1" applyBorder="1">
      <alignment horizontal="center" vertical="center"/>
    </xf>
    <xf numFmtId="0" fontId="6" fillId="0" borderId="5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</xf>
    <xf numFmtId="0" fontId="13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/>
      <protection locked="0"/>
    </xf>
    <xf numFmtId="201" fontId="1" fillId="0" borderId="1" xfId="0" applyFont="1" applyBorder="1" applyNumberFormat="1">
      <alignment horizontal="right" vertical="center"/>
      <protection locked="0"/>
    </xf>
    <xf numFmtId="49" fontId="1" fillId="0" borderId="1" xfId="2" applyFont="1" applyBorder="1" applyNumberFormat="1">
      <alignment horizontal="center" vertical="center" wrapText="1"/>
      <protection locked="0"/>
    </xf>
    <xf numFmtId="0" fontId="0" fillId="0" borderId="0" xfId="0" applyFont="1">
      <alignment horizontal="right" vertical="center"/>
    </xf>
    <xf numFmtId="0" fontId="6" fillId="0" borderId="0" xfId="0" applyFont="1">
      <alignment horizontal="left" vertical="center" wrapText="1"/>
      <protection locked="0"/>
    </xf>
    <xf numFmtId="0" fontId="6" fillId="0" borderId="0" xfId="0" applyFont="1"/>
    <xf numFmtId="0" fontId="6" fillId="0" borderId="0" xfId="0" applyFont="1">
      <alignment horizontal="right"/>
    </xf>
    <xf numFmtId="0" fontId="6" fillId="0" borderId="2" xfId="0" applyFont="1" applyBorder="1">
      <alignment horizontal="center" vertical="center"/>
    </xf>
    <xf numFmtId="0" fontId="6" fillId="0" borderId="7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 wrapText="1"/>
      <protection locked="0"/>
    </xf>
    <xf numFmtId="0" fontId="6" fillId="0" borderId="1" xfId="0" applyFont="1" applyBorder="1">
      <alignment horizontal="center" vertical="center" wrapText="1"/>
    </xf>
    <xf numFmtId="3" fontId="4" fillId="0" borderId="1" xfId="0" applyFont="1" applyBorder="1" applyNumberFormat="1">
      <alignment horizontal="center" vertical="center"/>
    </xf>
    <xf numFmtId="0" fontId="4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 indent="1"/>
      <protection locked="0"/>
    </xf>
    <xf numFmtId="49" fontId="1" fillId="0" borderId="1" xfId="2" applyFont="1" applyBorder="1" applyNumberFormat="1">
      <alignment horizontal="left" vertical="center" wrapText="1" indent="2"/>
      <protection locked="0"/>
    </xf>
    <xf numFmtId="0" fontId="2" fillId="0" borderId="0" xfId="0" applyFont="1">
      <alignment horizontal="right" vertical="center"/>
    </xf>
    <xf numFmtId="0" fontId="6" fillId="0" borderId="0" xfId="0" applyFont="1">
      <alignment horizontal="left" vertical="center"/>
      <protection locked="0"/>
    </xf>
    <xf numFmtId="0" fontId="6" fillId="0" borderId="4" xfId="0" applyFont="1" applyBorder="1">
      <alignment horizontal="center" vertical="center"/>
      <protection locked="0"/>
    </xf>
    <xf numFmtId="0" fontId="6" fillId="0" borderId="5" xfId="0" applyFont="1" applyBorder="1">
      <alignment horizontal="center" vertical="center"/>
      <protection locked="0"/>
    </xf>
    <xf numFmtId="0" fontId="2" fillId="0" borderId="1" xfId="0" applyFont="1" applyBorder="1">
      <alignment vertical="center"/>
    </xf>
    <xf numFmtId="49" fontId="7" fillId="0" borderId="1" xfId="2" applyFont="1" applyBorder="1" applyNumberFormat="1">
      <alignment horizontal="left" vertical="center" wrapText="1"/>
      <protection locked="0"/>
    </xf>
    <xf numFmtId="201" fontId="1" fillId="0" borderId="1" xfId="1" applyFont="1" applyBorder="1" applyNumberFormat="1">
      <alignment horizontal="right" vertical="center"/>
      <protection locked="0"/>
    </xf>
    <xf numFmtId="0" fontId="2" fillId="0" borderId="1" xfId="0" applyFont="1" applyBorder="1">
      <alignment vertical="center"/>
      <protection locked="0"/>
    </xf>
    <xf numFmtId="0" fontId="8" fillId="0" borderId="1" xfId="0" applyFont="1" applyBorder="1">
      <alignment vertical="center"/>
    </xf>
    <xf numFmtId="0" fontId="8" fillId="0" borderId="1" xfId="0" applyFont="1" applyBorder="1">
      <alignment horizontal="center" vertical="center"/>
      <protection locked="0"/>
    </xf>
    <xf numFmtId="0" fontId="11" fillId="0" borderId="0" xfId="0" applyFont="1">
      <alignment vertical="top"/>
    </xf>
    <xf numFmtId="0" fontId="11" fillId="0" borderId="0" xfId="0" applyFont="1">
      <alignment horizontal="right" vertical="center"/>
    </xf>
    <xf numFmtId="49" fontId="6" fillId="0" borderId="2" xfId="0" applyFont="1" applyBorder="1" applyNumberFormat="1">
      <alignment horizontal="center" vertical="center" wrapText="1"/>
    </xf>
    <xf numFmtId="49" fontId="6" fillId="0" borderId="3" xfId="0" applyFont="1" applyBorder="1" applyNumberFormat="1">
      <alignment horizontal="center" vertical="center" wrapText="1"/>
    </xf>
    <xf numFmtId="0" fontId="6" fillId="0" borderId="2" xfId="0" applyFont="1" applyBorder="1">
      <alignment horizontal="center" vertical="center"/>
      <protection locked="0"/>
    </xf>
    <xf numFmtId="0" fontId="6" fillId="0" borderId="7" xfId="0" applyFont="1" applyBorder="1">
      <alignment horizontal="center" vertical="center"/>
      <protection locked="0"/>
    </xf>
    <xf numFmtId="0" fontId="6" fillId="0" borderId="3" xfId="0" applyFont="1" applyBorder="1">
      <alignment horizontal="center" vertical="center"/>
      <protection locked="0"/>
    </xf>
    <xf numFmtId="0" fontId="6" fillId="0" borderId="6" xfId="0" applyFont="1" applyBorder="1">
      <alignment horizontal="center" vertical="center"/>
    </xf>
    <xf numFmtId="49" fontId="6" fillId="0" borderId="1" xfId="0" applyFont="1" applyBorder="1" applyNumberFormat="1">
      <alignment horizontal="center" vertical="center"/>
    </xf>
    <xf numFmtId="49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</xf>
    <xf numFmtId="0" fontId="2" fillId="0" borderId="3" xfId="0" applyFont="1" applyBorder="1">
      <alignment horizontal="center" vertical="center"/>
    </xf>
    <xf numFmtId="0" fontId="11" fillId="0" borderId="0" xfId="0" applyFont="1">
      <alignment horizontal="center" wrapText="1"/>
    </xf>
    <xf numFmtId="0" fontId="11" fillId="0" borderId="0" xfId="0" applyFont="1">
      <alignment wrapText="1"/>
    </xf>
    <xf numFmtId="0" fontId="14" fillId="0" borderId="0" xfId="0" applyFont="1"/>
    <xf numFmtId="0" fontId="2" fillId="0" borderId="0" xfId="0" applyFont="1">
      <alignment horizontal="right" wrapText="1"/>
    </xf>
    <xf numFmtId="0" fontId="3" fillId="0" borderId="0" xfId="0" applyFont="1">
      <alignment horizontal="center" vertical="center" wrapText="1"/>
      <protection locked="0"/>
    </xf>
    <xf numFmtId="0" fontId="15" fillId="0" borderId="0" xfId="0" applyFont="1">
      <alignment horizontal="center" vertical="center" wrapText="1"/>
    </xf>
    <xf numFmtId="0" fontId="6" fillId="0" borderId="0" xfId="0" applyFont="1" quotePrefix="1">
      <alignment horizontal="left" vertical="center" wrapText="1"/>
      <protection locked="0"/>
    </xf>
    <xf numFmtId="0" fontId="6" fillId="0" borderId="0" xfId="0" applyFont="1">
      <alignment horizontal="right" vertical="center" wrapText="1"/>
    </xf>
    <xf numFmtId="0" fontId="6" fillId="0" borderId="4" xfId="0" applyFont="1" applyBorder="1">
      <alignment horizontal="center" vertical="center" wrapText="1"/>
    </xf>
    <xf numFmtId="0" fontId="6" fillId="0" borderId="5" xfId="0" applyFont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11" fillId="0" borderId="0" xfId="0" applyFont="1">
      <alignment vertical="top"/>
      <protection locked="0"/>
    </xf>
    <xf numFmtId="49" fontId="11" fillId="0" borderId="0" xfId="0" applyFont="1" applyNumberFormat="1">
      <protection locked="0"/>
    </xf>
    <xf numFmtId="0" fontId="11" fillId="0" borderId="0" xfId="0" applyFont="1"/>
    <xf numFmtId="0" fontId="6" fillId="0" borderId="0" xfId="0" applyFont="1">
      <protection locked="0"/>
    </xf>
    <xf numFmtId="0" fontId="16" fillId="0" borderId="0" xfId="0" applyFont="1">
      <alignment vertical="top"/>
      <protection locked="0"/>
    </xf>
    <xf numFmtId="0" fontId="6" fillId="0" borderId="0" xfId="0" applyFont="1">
      <alignment vertical="top"/>
      <protection locked="0"/>
    </xf>
    <xf numFmtId="0" fontId="6" fillId="0" borderId="0" xfId="0" applyFont="1">
      <alignment horizontal="right"/>
      <protection locked="0"/>
    </xf>
    <xf numFmtId="0" fontId="6" fillId="0" borderId="8" xfId="0" applyFont="1" applyBorder="1">
      <alignment horizontal="center" vertical="center"/>
      <protection locked="0"/>
    </xf>
    <xf numFmtId="0" fontId="6" fillId="0" borderId="2" xfId="0" applyFont="1" applyBorder="1">
      <alignment horizontal="center" vertical="center" wrapText="1"/>
      <protection locked="0"/>
    </xf>
    <xf numFmtId="3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 wrapText="1"/>
      <protection locked="0"/>
    </xf>
    <xf numFmtId="0" fontId="2" fillId="0" borderId="7" xfId="0" applyFont="1" applyBorder="1">
      <alignment horizontal="center" vertical="center" wrapText="1"/>
      <protection locked="0"/>
    </xf>
    <xf numFmtId="0" fontId="2" fillId="0" borderId="3" xfId="0" applyFont="1" applyBorder="1">
      <alignment horizontal="center" vertical="center" wrapText="1"/>
      <protection locked="0"/>
    </xf>
    <xf numFmtId="49" fontId="11" fillId="0" borderId="0" xfId="0" applyFont="1" applyNumberFormat="1"/>
    <xf numFmtId="0" fontId="17" fillId="0" borderId="0" xfId="0" applyFont="1"/>
    <xf numFmtId="0" fontId="18" fillId="0" borderId="0" xfId="0" applyFont="1">
      <alignment vertical="top"/>
      <protection locked="0"/>
    </xf>
    <xf numFmtId="0" fontId="17" fillId="0" borderId="0" xfId="0" applyFont="1">
      <alignment vertical="top"/>
    </xf>
    <xf numFmtId="0" fontId="4" fillId="0" borderId="4" xfId="0" applyFont="1" applyBorder="1">
      <alignment horizontal="center" vertical="center" wrapText="1"/>
      <protection locked="0"/>
    </xf>
    <xf numFmtId="0" fontId="4" fillId="0" borderId="4" xfId="0" applyFont="1" applyBorder="1">
      <alignment horizontal="center" vertical="center" wrapText="1"/>
    </xf>
    <xf numFmtId="0" fontId="4" fillId="0" borderId="7" xfId="0" applyFont="1" applyBorder="1">
      <alignment horizontal="center" vertical="center"/>
    </xf>
    <xf numFmtId="0" fontId="4" fillId="0" borderId="8" xfId="0" applyFont="1" applyBorder="1">
      <alignment horizontal="center" vertical="center" wrapText="1"/>
      <protection locked="0"/>
    </xf>
    <xf numFmtId="0" fontId="4" fillId="0" borderId="8" xfId="0" applyFont="1" applyBorder="1">
      <alignment horizontal="center" vertical="center" wrapText="1"/>
    </xf>
    <xf numFmtId="0" fontId="4" fillId="0" borderId="8" xfId="0" applyFont="1" applyBorder="1">
      <alignment horizontal="center" vertical="center"/>
    </xf>
    <xf numFmtId="0" fontId="4" fillId="0" borderId="12" xfId="0" applyFont="1" applyBorder="1">
      <alignment horizontal="center" vertical="center"/>
    </xf>
    <xf numFmtId="0" fontId="4" fillId="0" borderId="6" xfId="0" applyFont="1" applyBorder="1">
      <alignment horizontal="center" vertical="center"/>
    </xf>
    <xf numFmtId="0" fontId="4" fillId="0" borderId="13" xfId="0" applyFont="1" applyBorder="1">
      <alignment horizontal="center" vertical="center"/>
    </xf>
    <xf numFmtId="0" fontId="4" fillId="0" borderId="11" xfId="0" applyFont="1" applyBorder="1">
      <alignment horizontal="center" vertical="center"/>
    </xf>
    <xf numFmtId="0" fontId="4" fillId="0" borderId="5" xfId="0" applyFont="1" applyBorder="1">
      <alignment horizontal="center" vertical="center" wrapText="1"/>
      <protection locked="0"/>
    </xf>
    <xf numFmtId="0" fontId="4" fillId="0" borderId="5" xfId="0" applyFont="1" applyBorder="1">
      <alignment horizontal="center" vertical="center" wrapText="1"/>
    </xf>
    <xf numFmtId="0" fontId="4" fillId="0" borderId="1" xfId="0" applyFont="1" applyBorder="1">
      <alignment horizontal="center" vertical="center" wrapText="1"/>
    </xf>
    <xf numFmtId="3" fontId="19" fillId="0" borderId="1" xfId="0" applyFont="1" applyBorder="1" applyNumberFormat="1">
      <alignment horizontal="center" vertical="center"/>
    </xf>
    <xf numFmtId="0" fontId="2" fillId="0" borderId="0" xfId="0" applyFont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horizontal="center" vertical="center"/>
      <protection locked="0"/>
    </xf>
    <xf numFmtId="0" fontId="20" fillId="0" borderId="0" xfId="0" applyFont="1">
      <alignment horizontal="right"/>
      <protection locked="0"/>
    </xf>
    <xf numFmtId="49" fontId="20" fillId="0" borderId="0" xfId="0" applyFont="1" applyNumberFormat="1">
      <protection locked="0"/>
    </xf>
    <xf numFmtId="0" fontId="11" fillId="0" borderId="0" xfId="0" applyFont="1">
      <alignment horizontal="right"/>
    </xf>
    <xf numFmtId="0" fontId="3" fillId="0" borderId="0" xfId="0" applyFont="1" quotePrefix="1">
      <alignment horizontal="center" vertical="center" wrapText="1"/>
      <protection locked="0"/>
    </xf>
    <xf numFmtId="49" fontId="6" fillId="0" borderId="6" xfId="0" applyFont="1" applyBorder="1" applyNumberFormat="1">
      <alignment horizontal="center" vertical="center" wrapText="1"/>
      <protection locked="0"/>
    </xf>
    <xf numFmtId="0" fontId="6" fillId="0" borderId="6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 wrapText="1"/>
      <protection locked="0"/>
    </xf>
    <xf numFmtId="0" fontId="6" fillId="0" borderId="11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  <protection locked="0"/>
    </xf>
    <xf numFmtId="0" fontId="2" fillId="0" borderId="7" xfId="0" applyFont="1" applyBorder="1">
      <alignment horizontal="center" vertical="center"/>
      <protection locked="0"/>
    </xf>
    <xf numFmtId="0" fontId="2" fillId="0" borderId="3" xfId="0" applyFont="1" applyBorder="1">
      <alignment horizontal="center" vertical="center"/>
      <protection locked="0"/>
    </xf>
    <xf numFmtId="0" fontId="14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 wrapText="1"/>
    </xf>
    <xf numFmtId="0" fontId="6" fillId="0" borderId="0" xfId="0" applyFont="1">
      <alignment horizontal="left" vertical="center"/>
    </xf>
    <xf numFmtId="0" fontId="6" fillId="0" borderId="6" xfId="0" applyFont="1" applyBorder="1">
      <alignment horizontal="center" vertical="center" wrapText="1"/>
    </xf>
    <xf numFmtId="0" fontId="6" fillId="0" borderId="7" xfId="0" applyFont="1" applyBorder="1">
      <alignment horizontal="center" vertical="center" wrapText="1"/>
    </xf>
    <xf numFmtId="0" fontId="6" fillId="0" borderId="3" xfId="0" applyFont="1" applyBorder="1">
      <alignment horizontal="center" vertical="center" wrapText="1"/>
    </xf>
    <xf numFmtId="0" fontId="6" fillId="0" borderId="8" xfId="0" applyFont="1" applyBorder="1">
      <alignment horizontal="center" vertical="center" wrapText="1"/>
    </xf>
    <xf numFmtId="0" fontId="6" fillId="0" borderId="9" xfId="0" applyFont="1" applyBorder="1">
      <alignment horizontal="center" vertical="center" wrapText="1"/>
    </xf>
    <xf numFmtId="0" fontId="6" fillId="0" borderId="10" xfId="0" applyFont="1" applyBorder="1">
      <alignment horizontal="center" vertical="center" wrapText="1"/>
    </xf>
    <xf numFmtId="0" fontId="14" fillId="0" borderId="11" xfId="0" applyFont="1" applyBorder="1">
      <alignment horizontal="left" vertical="center" wrapText="1"/>
    </xf>
    <xf numFmtId="202" fontId="1" fillId="0" borderId="1" xfId="0" applyFont="1" applyBorder="1" applyNumberFormat="1">
      <alignment horizontal="right" vertical="center"/>
      <protection locked="0"/>
    </xf>
    <xf numFmtId="202" fontId="1" fillId="0" borderId="1" xfId="7" applyFont="1" applyBorder="1" applyNumberFormat="1">
      <alignment horizontal="right" vertical="center"/>
      <protection locked="0"/>
    </xf>
    <xf numFmtId="0" fontId="2" fillId="0" borderId="13" xfId="0" applyFont="1" applyBorder="1">
      <alignment horizontal="center" vertical="center"/>
    </xf>
    <xf numFmtId="0" fontId="2" fillId="0" borderId="10" xfId="0" applyFont="1" applyBorder="1">
      <alignment horizontal="center" vertical="center"/>
    </xf>
    <xf numFmtId="0" fontId="2" fillId="0" borderId="11" xfId="0" applyFont="1" applyBorder="1">
      <alignment horizontal="center" vertical="center"/>
    </xf>
    <xf numFmtId="0" fontId="14" fillId="0" borderId="0" xfId="0" applyFont="1">
      <alignment vertical="top" wrapText="1"/>
      <protection locked="0"/>
    </xf>
    <xf numFmtId="0" fontId="14" fillId="0" borderId="0" xfId="0" applyFont="1">
      <alignment horizontal="right" vertical="center" wrapText="1"/>
      <protection locked="0"/>
    </xf>
    <xf numFmtId="0" fontId="2" fillId="0" borderId="0" xfId="0" applyFont="1">
      <alignment horizontal="right" vertical="center" wrapText="1"/>
    </xf>
    <xf numFmtId="0" fontId="3" fillId="0" borderId="0" xfId="0" applyFont="1" quotePrefix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wrapText="1"/>
    </xf>
    <xf numFmtId="0" fontId="6" fillId="0" borderId="0" xfId="0" applyFont="1">
      <alignment vertical="top" wrapText="1"/>
      <protection locked="0"/>
    </xf>
    <xf numFmtId="0" fontId="6" fillId="0" borderId="0" xfId="0" applyFont="1">
      <alignment horizontal="right" wrapText="1"/>
      <protection locked="0"/>
    </xf>
    <xf numFmtId="0" fontId="6" fillId="0" borderId="0" xfId="0" applyFont="1">
      <alignment horizontal="right" wrapText="1"/>
    </xf>
    <xf numFmtId="3" fontId="6" fillId="0" borderId="5" xfId="0" applyFont="1" applyBorder="1" applyNumberFormat="1">
      <alignment horizontal="center" vertical="center"/>
    </xf>
    <xf numFmtId="0" fontId="21" fillId="0" borderId="0" xfId="0" applyFont="1"/>
    <xf numFmtId="0" fontId="21" fillId="0" borderId="0" xfId="0" applyFont="1">
      <alignment horizontal="right" vertical="center"/>
    </xf>
    <xf numFmtId="0" fontId="0" fillId="0" borderId="0" xfId="0" applyFont="1">
      <alignment horizontal="right" vertical="center"/>
      <protection locked="0"/>
    </xf>
    <xf numFmtId="0" fontId="22" fillId="0" borderId="0" xfId="0" applyFont="1">
      <alignment horizontal="center" vertical="center" wrapText="1"/>
    </xf>
    <xf numFmtId="0" fontId="22" fillId="0" borderId="0" xfId="0" applyFont="1">
      <alignment horizontal="center" vertical="center"/>
    </xf>
    <xf numFmtId="0" fontId="22" fillId="0" borderId="0" xfId="0" applyFont="1">
      <alignment horizontal="center" vertical="center"/>
      <protection locked="0"/>
    </xf>
    <xf numFmtId="0" fontId="13" fillId="0" borderId="0" xfId="0" applyFont="1">
      <alignment horizontal="left" vertical="center" wrapText="1"/>
    </xf>
    <xf numFmtId="0" fontId="13" fillId="0" borderId="0" xfId="0" applyFont="1">
      <alignment wrapText="1"/>
    </xf>
    <xf numFmtId="0" fontId="13" fillId="0" borderId="0" xfId="0" applyFont="1">
      <alignment horizontal="right" wrapText="1"/>
    </xf>
    <xf numFmtId="0" fontId="13" fillId="0" borderId="0" xfId="0" applyFont="1">
      <alignment horizontal="right"/>
      <protection locked="0"/>
    </xf>
    <xf numFmtId="0" fontId="13" fillId="0" borderId="4" xfId="0" applyFont="1" applyBorder="1">
      <alignment horizontal="center" vertical="center"/>
    </xf>
    <xf numFmtId="0" fontId="13" fillId="0" borderId="1" xfId="0" applyFont="1" applyBorder="1">
      <alignment horizontal="center" vertical="center"/>
      <protection locked="0"/>
    </xf>
    <xf numFmtId="0" fontId="13" fillId="0" borderId="5" xfId="0" applyFont="1" applyBorder="1">
      <alignment horizontal="center" vertical="center"/>
    </xf>
    <xf numFmtId="0" fontId="13" fillId="0" borderId="8" xfId="0" applyFont="1" applyBorder="1">
      <alignment horizontal="center" vertical="center"/>
    </xf>
    <xf numFmtId="0" fontId="13" fillId="0" borderId="4" xfId="0" applyFont="1" applyBorder="1">
      <alignment horizontal="center" vertical="center" wrapText="1"/>
    </xf>
    <xf numFmtId="0" fontId="13" fillId="0" borderId="12" xfId="0" applyFont="1" applyBorder="1">
      <alignment horizontal="center" vertical="center" wrapText="1"/>
    </xf>
    <xf numFmtId="0" fontId="18" fillId="0" borderId="1" xfId="0" applyFont="1" applyBorder="1">
      <alignment horizontal="center" vertical="center" wrapText="1"/>
      <protection locked="0"/>
    </xf>
    <xf numFmtId="0" fontId="0" fillId="0" borderId="1" xfId="0" applyFont="1" applyBorder="1">
      <alignment horizontal="left" vertical="center" wrapText="1"/>
    </xf>
    <xf numFmtId="0" fontId="0" fillId="0" borderId="0" xfId="0" applyFont="1">
      <alignment horizontal="right" vertical="center" wrapText="1"/>
      <protection locked="0"/>
    </xf>
    <xf numFmtId="0" fontId="18" fillId="0" borderId="0" xfId="0" applyFont="1">
      <alignment horizontal="left" vertical="center"/>
      <protection locked="0"/>
    </xf>
    <xf numFmtId="0" fontId="18" fillId="0" borderId="0" xfId="0" applyFont="1">
      <alignment vertical="center"/>
    </xf>
    <xf numFmtId="0" fontId="23" fillId="0" borderId="0" xfId="0" applyFont="1">
      <alignment vertical="top"/>
      <protection locked="0"/>
    </xf>
    <xf numFmtId="0" fontId="13" fillId="0" borderId="1" xfId="0" applyFont="1" applyBorder="1">
      <alignment horizontal="center" vertical="center" wrapText="1"/>
    </xf>
    <xf numFmtId="0" fontId="0" fillId="0" borderId="1" xfId="0" applyFont="1" applyBorder="1">
      <alignment vertical="center" wrapText="1"/>
    </xf>
    <xf numFmtId="0" fontId="0" fillId="0" borderId="1" xfId="0" applyFont="1" applyBorder="1">
      <alignment horizontal="center" vertical="center" wrapText="1"/>
    </xf>
    <xf numFmtId="0" fontId="0" fillId="0" borderId="1" xfId="0" applyFont="1" applyBorder="1">
      <alignment horizontal="center" vertical="center"/>
      <protection locked="0"/>
    </xf>
    <xf numFmtId="0" fontId="0" fillId="0" borderId="1" xfId="0" applyFont="1" applyBorder="1">
      <alignment horizontal="left" vertical="center" wrapText="1"/>
      <protection locked="0"/>
    </xf>
    <xf numFmtId="49" fontId="1" fillId="0" borderId="1" xfId="0" applyFont="1" applyBorder="1" applyNumberFormat="1">
      <alignment horizontal="left" vertical="center" wrapText="1"/>
      <protection locked="0"/>
    </xf>
    <xf numFmtId="0" fontId="14" fillId="0" borderId="2" xfId="0" applyFont="1" applyBorder="1">
      <alignment horizontal="center" vertical="center" wrapText="1"/>
      <protection locked="0"/>
    </xf>
    <xf numFmtId="0" fontId="14" fillId="0" borderId="7" xfId="0" applyFont="1" applyBorder="1">
      <alignment horizontal="center" vertical="center" wrapText="1"/>
      <protection locked="0"/>
    </xf>
    <xf numFmtId="0" fontId="14" fillId="0" borderId="3" xfId="0" applyFont="1" applyBorder="1">
      <alignment horizontal="center" vertical="center" wrapText="1"/>
      <protection locked="0"/>
    </xf>
    <xf numFmtId="0" fontId="3" fillId="0" borderId="0" xfId="0" applyFont="1" quotePrefix="1">
      <alignment horizontal="center" vertical="center"/>
    </xf>
    <xf numFmtId="0" fontId="6" fillId="0" borderId="8" xfId="0" applyFont="1" applyBorder="1">
      <alignment horizontal="center" vertical="center"/>
    </xf>
    <xf numFmtId="0" fontId="2" fillId="0" borderId="1" xfId="0" applyFont="1" applyBorder="1">
      <alignment horizontal="left" vertical="center" wrapText="1"/>
    </xf>
    <xf numFmtId="0" fontId="2" fillId="0" borderId="1" xfId="0" applyFont="1" applyBorder="1">
      <alignment horizontal="left" vertical="center" wrapText="1"/>
      <protection locked="0"/>
    </xf>
  </cellXfs>
  <cellStyles count="9">
    <cellStyle name="Normal" xfId="0" builtinId="0"/>
    <cellStyle name="NumberStyle" xfId="1"/>
    <cellStyle name="TextStyle" xfId="2"/>
    <cellStyle name="MoneyStyle" xfId="1"/>
    <cellStyle name="TimeStyle" xfId="3"/>
    <cellStyle name="DateStyle" xfId="4"/>
    <cellStyle name="DateTimeStyle" xfId="5"/>
    <cellStyle name="PercentStyle" xfId="6"/>
    <cellStyle name="IntegralNumberStyle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<Relationship Id="rId2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A70F91C-BD83-040F-4D44-AB25C2421478}" mc:Ignorable="x14ac xr xr2 xr3">
  <sheetPr>
    <outlinePr summaryRight="0" summaryBelow="0"/>
    <pageSetUpPr fitToPage="1"/>
  </sheetPr>
  <dimension ref="A1:D21"/>
  <sheetViews>
    <sheetView topLeftCell="A4" showZeros="0" workbookViewId="0" tabSelected="1"/>
  </sheetViews>
  <sheetFormatPr defaultColWidth="10.66015625" customHeight="1" defaultRowHeight="12"/>
  <cols>
    <col min="1" max="1" width="37.16015625" customWidth="1"/>
    <col min="2" max="2" width="41.5" customWidth="1"/>
    <col min="3" max="3" width="42.66015625" customWidth="1"/>
    <col min="4" max="4" width="39.5" customWidth="1"/>
  </cols>
  <sheetData>
    <row customHeight="1" ht="19.5">
      <c r="D1" s="8" t="s">
        <v>0</v>
      </c>
    </row>
    <row customHeight="1" ht="36">
      <c r="A2" s="9">
        <f>"2026"&amp;"年部门财务收支预算总表"</f>
      </c>
      <c r="B2" s="9"/>
      <c r="C2" s="9"/>
      <c r="D2" s="9"/>
    </row>
    <row customHeight="1" ht="24">
      <c r="A3" s="10">
        <f>"单位名称："&amp;"景洪市水产服务中心"</f>
      </c>
      <c r="B3" s="10"/>
      <c r="C3" s="11"/>
      <c r="D3" s="12" t="s">
        <v>1</v>
      </c>
    </row>
    <row customHeight="1" ht="19.5">
      <c r="A4" s="13" t="s">
        <v>2</v>
      </c>
      <c r="B4" s="14"/>
      <c r="C4" s="13" t="s">
        <v>3</v>
      </c>
      <c r="D4" s="14"/>
    </row>
    <row customHeight="1" ht="19.5">
      <c r="A5" s="15" t="s">
        <v>4</v>
      </c>
      <c r="B5" s="15" t="s">
        <v>5</v>
      </c>
      <c r="C5" s="15" t="s">
        <v>6</v>
      </c>
      <c r="D5" s="16" t="s">
        <v>5</v>
      </c>
    </row>
    <row customHeight="1" ht="19.5">
      <c r="A6" s="17"/>
      <c r="B6" s="17"/>
      <c r="C6" s="17"/>
      <c r="D6" s="18"/>
    </row>
    <row customHeight="1" ht="20.25">
      <c r="A7" s="19" t="s">
        <v>7</v>
      </c>
      <c r="B7" s="20">
        <v>1866058.86</v>
      </c>
      <c r="C7" s="19">
        <f>"一"&amp;"、"&amp;"社会保障和就业支出"</f>
      </c>
      <c r="D7" s="20">
        <v>198420</v>
      </c>
    </row>
    <row customHeight="1" ht="20.25">
      <c r="A8" s="19" t="s">
        <v>8</v>
      </c>
      <c r="B8" s="20"/>
      <c r="C8" s="19">
        <f>"二"&amp;"、"&amp;"卫生健康支出"</f>
      </c>
      <c r="D8" s="20">
        <v>180613.98</v>
      </c>
    </row>
    <row customHeight="1" ht="20.25">
      <c r="A9" s="19" t="s">
        <v>9</v>
      </c>
      <c r="B9" s="20"/>
      <c r="C9" s="19">
        <f>"三"&amp;"、"&amp;"农林水支出"</f>
      </c>
      <c r="D9" s="20">
        <v>1339145.24</v>
      </c>
    </row>
    <row customHeight="1" ht="21.75">
      <c r="A10" s="19" t="s">
        <v>10</v>
      </c>
      <c r="B10" s="20"/>
      <c r="C10" s="19">
        <f>"四"&amp;"、"&amp;"住房保障支出"</f>
      </c>
      <c r="D10" s="20">
        <v>155879.64</v>
      </c>
    </row>
    <row customHeight="1" ht="21.75">
      <c r="A11" s="19" t="s">
        <v>11</v>
      </c>
      <c r="B11" s="20">
        <v>8000</v>
      </c>
      <c r="C11" s="21"/>
      <c r="D11" s="20"/>
    </row>
    <row customHeight="1" ht="21.75">
      <c r="A12" s="22" t="s">
        <v>12</v>
      </c>
      <c r="B12" s="20"/>
      <c r="C12" s="21"/>
      <c r="D12" s="20"/>
    </row>
    <row customHeight="1" ht="20.25">
      <c r="A13" s="22" t="s">
        <v>13</v>
      </c>
      <c r="B13" s="20"/>
      <c r="C13" s="21"/>
      <c r="D13" s="20"/>
    </row>
    <row customHeight="1" ht="20.25">
      <c r="A14" s="22" t="s">
        <v>14</v>
      </c>
      <c r="B14" s="20"/>
      <c r="C14" s="21"/>
      <c r="D14" s="20"/>
    </row>
    <row customHeight="1" ht="20.25">
      <c r="A15" s="23" t="s">
        <v>15</v>
      </c>
      <c r="B15" s="20"/>
      <c r="C15" s="21"/>
      <c r="D15" s="20"/>
    </row>
    <row customHeight="1" ht="20.25">
      <c r="A16" s="23" t="s">
        <v>16</v>
      </c>
      <c r="B16" s="20">
        <v>8000</v>
      </c>
      <c r="C16" s="21"/>
      <c r="D16" s="20"/>
    </row>
    <row customHeight="1" ht="20.25">
      <c r="A17" s="24" t="s">
        <v>17</v>
      </c>
      <c r="B17" s="25">
        <v>1874058.86</v>
      </c>
      <c r="C17" s="26" t="s">
        <v>18</v>
      </c>
      <c r="D17" s="25">
        <v>1874058.86</v>
      </c>
    </row>
    <row customHeight="1" ht="20.25">
      <c r="A18" s="27" t="s">
        <v>19</v>
      </c>
      <c r="B18" s="20"/>
      <c r="C18" s="19" t="s">
        <v>20</v>
      </c>
      <c r="D18" s="20"/>
    </row>
    <row customHeight="1" ht="20.25">
      <c r="A19" s="27" t="s">
        <v>21</v>
      </c>
      <c r="B19" s="20"/>
      <c r="C19" s="19" t="s">
        <v>21</v>
      </c>
      <c r="D19" s="20"/>
    </row>
    <row customHeight="1" ht="20.25">
      <c r="A20" s="27" t="s">
        <v>22</v>
      </c>
      <c r="B20" s="20"/>
      <c r="C20" s="19" t="s">
        <v>22</v>
      </c>
      <c r="D20" s="20"/>
    </row>
    <row customHeight="1" ht="20.25">
      <c r="A21" s="28" t="s">
        <v>23</v>
      </c>
      <c r="B21" s="25">
        <v>1874058.86</v>
      </c>
      <c r="C21" s="26" t="s">
        <v>24</v>
      </c>
      <c r="D21" s="25">
        <v>1874058.86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83" pageOrder="downThenOver" orientation="landscape"/>
  <headerFooter>
    <oddHeader>&amp;L&amp;"黑体"&amp;19附件4&amp;C&amp;R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6FD79A16-FF11-0434-5B1C-202FE172F836}" mc:Ignorable="x14ac xr xr2 xr3">
  <sheetPr>
    <outlinePr summaryRight="0" summaryBelow="0"/>
    <pageSetUpPr fitToPage="1"/>
  </sheetPr>
  <dimension ref="A1:S9"/>
  <sheetViews>
    <sheetView topLeftCell="A1" showZeros="0" workbookViewId="0"/>
  </sheetViews>
  <sheetFormatPr defaultColWidth="10.66015625" customHeight="1" defaultRowHeight="14.25"/>
  <cols>
    <col min="1" max="1" width="20.51171875" customWidth="1"/>
    <col min="2" max="2" width="34.171875" customWidth="1"/>
    <col min="3" max="19" width="20.671875" customWidth="1"/>
  </cols>
  <sheetData>
    <row customHeight="1" ht="19.5">
      <c r="J1" s="29"/>
      <c r="O1" s="30"/>
      <c r="P1" s="30"/>
      <c r="Q1" s="30"/>
      <c r="R1" s="30"/>
      <c r="S1" s="31" t="s">
        <v>25</v>
      </c>
    </row>
    <row customHeight="1" ht="57.75">
      <c r="A2" s="32">
        <f>"2026"&amp;"年部门收入预算表"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customHeight="1" ht="24">
      <c r="A3" s="10">
        <f>"单位名称："&amp;"景洪市水产服务中心"</f>
      </c>
      <c r="B3" s="10"/>
      <c r="C3" s="10"/>
      <c r="D3" s="10"/>
      <c r="E3" s="33"/>
      <c r="F3" s="33"/>
      <c r="G3" s="33"/>
      <c r="H3" s="33"/>
      <c r="I3" s="33"/>
      <c r="J3" s="34"/>
      <c r="K3" s="33"/>
      <c r="L3" s="33"/>
      <c r="M3" s="33"/>
      <c r="N3" s="33"/>
      <c r="O3" s="35"/>
      <c r="P3" s="35"/>
      <c r="Q3" s="35"/>
      <c r="R3" s="35"/>
      <c r="S3" s="36" t="s">
        <v>1</v>
      </c>
    </row>
    <row customHeight="1" ht="18.75">
      <c r="A4" s="37" t="s">
        <v>26</v>
      </c>
      <c r="B4" s="38" t="s">
        <v>27</v>
      </c>
      <c r="C4" s="38" t="s">
        <v>28</v>
      </c>
      <c r="D4" s="39" t="s">
        <v>29</v>
      </c>
      <c r="E4" s="39"/>
      <c r="F4" s="39"/>
      <c r="G4" s="39"/>
      <c r="H4" s="39"/>
      <c r="I4" s="39"/>
      <c r="J4" s="39"/>
      <c r="K4" s="39"/>
      <c r="L4" s="39"/>
      <c r="M4" s="39"/>
      <c r="N4" s="40"/>
      <c r="O4" s="39" t="s">
        <v>19</v>
      </c>
      <c r="P4" s="39"/>
      <c r="Q4" s="39"/>
      <c r="R4" s="39"/>
      <c r="S4" s="40"/>
    </row>
    <row customHeight="1" ht="19.5">
      <c r="A5" s="41"/>
      <c r="B5" s="42"/>
      <c r="C5" s="42"/>
      <c r="D5" s="42" t="s">
        <v>30</v>
      </c>
      <c r="E5" s="42" t="s">
        <v>31</v>
      </c>
      <c r="F5" s="42" t="s">
        <v>32</v>
      </c>
      <c r="G5" s="42" t="s">
        <v>33</v>
      </c>
      <c r="H5" s="42" t="s">
        <v>34</v>
      </c>
      <c r="I5" s="43" t="s">
        <v>35</v>
      </c>
      <c r="J5" s="43"/>
      <c r="K5" s="43"/>
      <c r="L5" s="43"/>
      <c r="M5" s="43"/>
      <c r="N5" s="44"/>
      <c r="O5" s="42" t="s">
        <v>30</v>
      </c>
      <c r="P5" s="42" t="s">
        <v>31</v>
      </c>
      <c r="Q5" s="42" t="s">
        <v>32</v>
      </c>
      <c r="R5" s="42" t="s">
        <v>33</v>
      </c>
      <c r="S5" s="42" t="s">
        <v>36</v>
      </c>
    </row>
    <row customHeight="1" ht="33.75">
      <c r="A6" s="45"/>
      <c r="B6" s="46"/>
      <c r="C6" s="46"/>
      <c r="D6" s="46"/>
      <c r="E6" s="46"/>
      <c r="F6" s="46"/>
      <c r="G6" s="46"/>
      <c r="H6" s="46"/>
      <c r="I6" s="47" t="s">
        <v>30</v>
      </c>
      <c r="J6" s="47" t="s">
        <v>37</v>
      </c>
      <c r="K6" s="47" t="s">
        <v>38</v>
      </c>
      <c r="L6" s="47" t="s">
        <v>39</v>
      </c>
      <c r="M6" s="47" t="s">
        <v>40</v>
      </c>
      <c r="N6" s="47" t="s">
        <v>41</v>
      </c>
      <c r="O6" s="46"/>
      <c r="P6" s="46"/>
      <c r="Q6" s="46"/>
      <c r="R6" s="46"/>
      <c r="S6" s="46"/>
    </row>
    <row customHeight="1" ht="16.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</row>
    <row customHeight="1" ht="18">
      <c r="A8" s="49" t="s">
        <v>42</v>
      </c>
      <c r="B8" s="49" t="s">
        <v>43</v>
      </c>
      <c r="C8" s="50">
        <v>1874058.86</v>
      </c>
      <c r="D8" s="50">
        <v>1874058.86</v>
      </c>
      <c r="E8" s="50">
        <v>1866058.86</v>
      </c>
      <c r="F8" s="50"/>
      <c r="G8" s="50"/>
      <c r="H8" s="50"/>
      <c r="I8" s="50">
        <v>8000</v>
      </c>
      <c r="J8" s="50"/>
      <c r="K8" s="50"/>
      <c r="L8" s="50"/>
      <c r="M8" s="50"/>
      <c r="N8" s="50">
        <v>8000</v>
      </c>
      <c r="O8" s="50"/>
      <c r="P8" s="50"/>
      <c r="Q8" s="50"/>
      <c r="R8" s="50"/>
      <c r="S8" s="50"/>
    </row>
    <row customHeight="1" ht="18">
      <c r="A9" s="51" t="s">
        <v>28</v>
      </c>
      <c r="B9" s="51"/>
      <c r="C9" s="50">
        <v>1874058.86</v>
      </c>
      <c r="D9" s="50">
        <v>1874058.86</v>
      </c>
      <c r="E9" s="50">
        <v>1866058.86</v>
      </c>
      <c r="F9" s="50"/>
      <c r="G9" s="50"/>
      <c r="H9" s="50"/>
      <c r="I9" s="50">
        <v>8000</v>
      </c>
      <c r="J9" s="50"/>
      <c r="K9" s="50"/>
      <c r="L9" s="50"/>
      <c r="M9" s="50"/>
      <c r="N9" s="50">
        <v>8000</v>
      </c>
      <c r="O9" s="50"/>
      <c r="P9" s="50"/>
      <c r="Q9" s="50"/>
      <c r="R9" s="50"/>
      <c r="S9" s="50"/>
    </row>
  </sheetData>
  <mergeCells count="19">
    <mergeCell ref="A2:S2"/>
    <mergeCell ref="O4:S4"/>
    <mergeCell ref="D4:N4"/>
    <mergeCell ref="B4:B6"/>
    <mergeCell ref="C4:C6"/>
    <mergeCell ref="D5:D6"/>
    <mergeCell ref="A3:D3"/>
    <mergeCell ref="A4:A6"/>
    <mergeCell ref="E5:E6"/>
    <mergeCell ref="F5:F6"/>
    <mergeCell ref="G5:G6"/>
    <mergeCell ref="H5:H6"/>
    <mergeCell ref="I5:N5"/>
    <mergeCell ref="O5:O6"/>
    <mergeCell ref="S5:S6"/>
    <mergeCell ref="R5:R6"/>
    <mergeCell ref="Q5:Q6"/>
    <mergeCell ref="P5:P6"/>
    <mergeCell ref="A9:B9"/>
  </mergeCells>
  <printOptions horizontalCentered="1"/>
  <pageMargins left="0.30" right="0.30" top="0.41" bottom="0.41" header="0.25" footer="0.25"/>
  <pageSetup paperSize="9" scale="56" pageOrder="downThenOver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2F7AE5F-038D-5AE3-9DF8-FADED2909C1E}" mc:Ignorable="x14ac xr xr2 xr3">
  <sheetPr>
    <outlinePr summaryRight="0" summaryBelow="0"/>
    <pageSetUpPr fitToPage="1"/>
  </sheetPr>
  <dimension ref="A1:O23"/>
  <sheetViews>
    <sheetView topLeftCell="A1" showZeros="0" workbookViewId="0"/>
  </sheetViews>
  <sheetFormatPr defaultColWidth="10.66015625" customHeight="1" defaultRowHeight="14.25"/>
  <cols>
    <col min="1" max="1" width="16.15234375" customWidth="1"/>
    <col min="2" max="2" width="40.3203125" customWidth="1"/>
    <col min="3" max="6" width="22.33203125" customWidth="1"/>
    <col min="7" max="8" width="22.16015625" customWidth="1"/>
    <col min="9" max="9" width="22" customWidth="1"/>
    <col min="10" max="11" width="22.16015625" customWidth="1"/>
    <col min="12" max="14" width="22" customWidth="1"/>
    <col min="15" max="15" width="22.16015625" customWidth="1"/>
  </cols>
  <sheetData>
    <row customHeight="1" ht="19.5">
      <c r="D1" s="29"/>
      <c r="H1" s="29"/>
      <c r="J1" s="29"/>
      <c r="O1" s="52" t="s">
        <v>44</v>
      </c>
    </row>
    <row customHeight="1" ht="42">
      <c r="A2" s="9">
        <f>"2026"&amp;"年部门支出预算表"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customHeight="1" ht="24">
      <c r="A3" s="53">
        <f>"单位名称："&amp;"景洪市水产服务中心"</f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/>
      <c r="N3" s="54"/>
      <c r="O3" s="55" t="s">
        <v>1</v>
      </c>
    </row>
    <row customHeight="1" ht="19.5">
      <c r="A4" s="37" t="s">
        <v>45</v>
      </c>
      <c r="B4" s="37" t="s">
        <v>46</v>
      </c>
      <c r="C4" s="37" t="s">
        <v>28</v>
      </c>
      <c r="D4" s="56" t="s">
        <v>31</v>
      </c>
      <c r="E4" s="57" t="s">
        <v>47</v>
      </c>
      <c r="F4" s="58" t="s">
        <v>48</v>
      </c>
      <c r="G4" s="37" t="s">
        <v>32</v>
      </c>
      <c r="H4" s="37" t="s">
        <v>33</v>
      </c>
      <c r="I4" s="37" t="s">
        <v>49</v>
      </c>
      <c r="J4" s="56" t="s">
        <v>50</v>
      </c>
      <c r="K4" s="57"/>
      <c r="L4" s="57"/>
      <c r="M4" s="57"/>
      <c r="N4" s="57"/>
      <c r="O4" s="58"/>
    </row>
    <row customHeight="1" ht="33.75">
      <c r="A5" s="45"/>
      <c r="B5" s="45"/>
      <c r="C5" s="45"/>
      <c r="D5" s="59" t="s">
        <v>30</v>
      </c>
      <c r="E5" s="60" t="s">
        <v>47</v>
      </c>
      <c r="F5" s="60" t="s">
        <v>48</v>
      </c>
      <c r="G5" s="45"/>
      <c r="H5" s="45"/>
      <c r="I5" s="45"/>
      <c r="J5" s="59" t="s">
        <v>30</v>
      </c>
      <c r="K5" s="61" t="s">
        <v>51</v>
      </c>
      <c r="L5" s="61" t="s">
        <v>52</v>
      </c>
      <c r="M5" s="61" t="s">
        <v>53</v>
      </c>
      <c r="N5" s="61" t="s">
        <v>54</v>
      </c>
      <c r="O5" s="61" t="s">
        <v>55</v>
      </c>
    </row>
    <row customHeight="1" ht="19.5">
      <c r="A6" s="62">
        <v>1</v>
      </c>
      <c r="B6" s="62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63">
        <v>12</v>
      </c>
      <c r="M6" s="63">
        <v>13</v>
      </c>
      <c r="N6" s="63">
        <v>14</v>
      </c>
      <c r="O6" s="63">
        <v>15</v>
      </c>
    </row>
    <row customHeight="1" ht="21.75">
      <c r="A7" s="49" t="s">
        <v>56</v>
      </c>
      <c r="B7" s="49" t="s">
        <v>57</v>
      </c>
      <c r="C7" s="50">
        <v>198420</v>
      </c>
      <c r="D7" s="50">
        <v>198420</v>
      </c>
      <c r="E7" s="50">
        <v>198420</v>
      </c>
      <c r="F7" s="50"/>
      <c r="G7" s="50"/>
      <c r="H7" s="50"/>
      <c r="I7" s="50"/>
      <c r="J7" s="50"/>
      <c r="K7" s="50"/>
      <c r="L7" s="50"/>
      <c r="M7" s="50"/>
      <c r="N7" s="50"/>
      <c r="O7" s="50"/>
    </row>
    <row customHeight="1" ht="21.75">
      <c r="A8" s="64" t="s">
        <v>58</v>
      </c>
      <c r="B8" s="64" t="s">
        <v>59</v>
      </c>
      <c r="C8" s="50">
        <v>198420</v>
      </c>
      <c r="D8" s="50">
        <v>198420</v>
      </c>
      <c r="E8" s="50">
        <v>198420</v>
      </c>
      <c r="F8" s="50"/>
      <c r="G8" s="50"/>
      <c r="H8" s="50"/>
      <c r="I8" s="50"/>
      <c r="J8" s="50"/>
      <c r="K8" s="50"/>
      <c r="L8" s="50"/>
      <c r="M8" s="50"/>
      <c r="N8" s="50"/>
      <c r="O8" s="50"/>
    </row>
    <row customHeight="1" ht="21.75">
      <c r="A9" s="65" t="s">
        <v>60</v>
      </c>
      <c r="B9" s="65" t="s">
        <v>61</v>
      </c>
      <c r="C9" s="50">
        <v>2400</v>
      </c>
      <c r="D9" s="50">
        <v>2400</v>
      </c>
      <c r="E9" s="50">
        <v>2400</v>
      </c>
      <c r="F9" s="50"/>
      <c r="G9" s="50"/>
      <c r="H9" s="50"/>
      <c r="I9" s="50"/>
      <c r="J9" s="50"/>
      <c r="K9" s="50"/>
      <c r="L9" s="50"/>
      <c r="M9" s="50"/>
      <c r="N9" s="50"/>
      <c r="O9" s="50"/>
    </row>
    <row customHeight="1" ht="21.75">
      <c r="A10" s="65" t="s">
        <v>62</v>
      </c>
      <c r="B10" s="65" t="s">
        <v>63</v>
      </c>
      <c r="C10" s="50">
        <v>196020</v>
      </c>
      <c r="D10" s="50">
        <v>196020</v>
      </c>
      <c r="E10" s="50">
        <v>196020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customHeight="1" ht="21.75">
      <c r="A11" s="49" t="s">
        <v>64</v>
      </c>
      <c r="B11" s="49" t="s">
        <v>65</v>
      </c>
      <c r="C11" s="50">
        <v>180613.98</v>
      </c>
      <c r="D11" s="50">
        <v>180613.98</v>
      </c>
      <c r="E11" s="50">
        <v>180613.98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</row>
    <row customHeight="1" ht="21.75">
      <c r="A12" s="64" t="s">
        <v>66</v>
      </c>
      <c r="B12" s="64" t="s">
        <v>67</v>
      </c>
      <c r="C12" s="50">
        <v>180613.98</v>
      </c>
      <c r="D12" s="50">
        <v>180613.98</v>
      </c>
      <c r="E12" s="50">
        <v>180613.98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customHeight="1" ht="21.75">
      <c r="A13" s="65" t="s">
        <v>68</v>
      </c>
      <c r="B13" s="65" t="s">
        <v>69</v>
      </c>
      <c r="C13" s="50">
        <v>100960.97</v>
      </c>
      <c r="D13" s="50">
        <v>100960.97</v>
      </c>
      <c r="E13" s="50">
        <v>100960.97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customHeight="1" ht="21.75">
      <c r="A14" s="65" t="s">
        <v>70</v>
      </c>
      <c r="B14" s="65" t="s">
        <v>71</v>
      </c>
      <c r="C14" s="50">
        <v>64804.88</v>
      </c>
      <c r="D14" s="50">
        <v>64804.88</v>
      </c>
      <c r="E14" s="50">
        <v>64804.88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</row>
    <row customHeight="1" ht="21.75">
      <c r="A15" s="65" t="s">
        <v>72</v>
      </c>
      <c r="B15" s="65" t="s">
        <v>73</v>
      </c>
      <c r="C15" s="50">
        <v>14848.13</v>
      </c>
      <c r="D15" s="50">
        <v>14848.13</v>
      </c>
      <c r="E15" s="50">
        <v>14848.13</v>
      </c>
      <c r="F15" s="50"/>
      <c r="G15" s="50"/>
      <c r="H15" s="50"/>
      <c r="I15" s="50"/>
      <c r="J15" s="50"/>
      <c r="K15" s="50"/>
      <c r="L15" s="50"/>
      <c r="M15" s="50"/>
      <c r="N15" s="50"/>
      <c r="O15" s="50"/>
    </row>
    <row customHeight="1" ht="21.75">
      <c r="A16" s="49" t="s">
        <v>74</v>
      </c>
      <c r="B16" s="49" t="s">
        <v>75</v>
      </c>
      <c r="C16" s="50">
        <v>1339145.24</v>
      </c>
      <c r="D16" s="50">
        <v>1331145.24</v>
      </c>
      <c r="E16" s="50">
        <v>1331145.24</v>
      </c>
      <c r="F16" s="50"/>
      <c r="G16" s="50"/>
      <c r="H16" s="50"/>
      <c r="I16" s="50"/>
      <c r="J16" s="50">
        <v>8000</v>
      </c>
      <c r="K16" s="50"/>
      <c r="L16" s="50"/>
      <c r="M16" s="50"/>
      <c r="N16" s="50"/>
      <c r="O16" s="50">
        <v>8000</v>
      </c>
    </row>
    <row customHeight="1" ht="21.75">
      <c r="A17" s="64" t="s">
        <v>76</v>
      </c>
      <c r="B17" s="64" t="s">
        <v>77</v>
      </c>
      <c r="C17" s="50">
        <v>1339145.24</v>
      </c>
      <c r="D17" s="50">
        <v>1331145.24</v>
      </c>
      <c r="E17" s="50">
        <v>1331145.24</v>
      </c>
      <c r="F17" s="50"/>
      <c r="G17" s="50"/>
      <c r="H17" s="50"/>
      <c r="I17" s="50"/>
      <c r="J17" s="50">
        <v>8000</v>
      </c>
      <c r="K17" s="50"/>
      <c r="L17" s="50"/>
      <c r="M17" s="50"/>
      <c r="N17" s="50"/>
      <c r="O17" s="50">
        <v>8000</v>
      </c>
    </row>
    <row customHeight="1" ht="21.75">
      <c r="A18" s="65" t="s">
        <v>78</v>
      </c>
      <c r="B18" s="65" t="s">
        <v>79</v>
      </c>
      <c r="C18" s="50">
        <v>1331145.24</v>
      </c>
      <c r="D18" s="50">
        <v>1331145.24</v>
      </c>
      <c r="E18" s="50">
        <v>1331145.24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customHeight="1" ht="21.75">
      <c r="A19" s="65" t="s">
        <v>80</v>
      </c>
      <c r="B19" s="65" t="s">
        <v>81</v>
      </c>
      <c r="C19" s="50">
        <v>8000</v>
      </c>
      <c r="D19" s="50"/>
      <c r="E19" s="50"/>
      <c r="F19" s="50"/>
      <c r="G19" s="50"/>
      <c r="H19" s="50"/>
      <c r="I19" s="50"/>
      <c r="J19" s="50">
        <v>8000</v>
      </c>
      <c r="K19" s="50"/>
      <c r="L19" s="50"/>
      <c r="M19" s="50"/>
      <c r="N19" s="50"/>
      <c r="O19" s="50">
        <v>8000</v>
      </c>
    </row>
    <row customHeight="1" ht="21.75">
      <c r="A20" s="49" t="s">
        <v>82</v>
      </c>
      <c r="B20" s="49" t="s">
        <v>83</v>
      </c>
      <c r="C20" s="50">
        <v>155879.64</v>
      </c>
      <c r="D20" s="50">
        <v>155879.64</v>
      </c>
      <c r="E20" s="50">
        <v>155879.64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</row>
    <row customHeight="1" ht="21.75">
      <c r="A21" s="64" t="s">
        <v>84</v>
      </c>
      <c r="B21" s="64" t="s">
        <v>85</v>
      </c>
      <c r="C21" s="50">
        <v>155879.64</v>
      </c>
      <c r="D21" s="50">
        <v>155879.64</v>
      </c>
      <c r="E21" s="50">
        <v>155879.64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</row>
    <row customHeight="1" ht="21.75">
      <c r="A22" s="65" t="s">
        <v>86</v>
      </c>
      <c r="B22" s="65" t="s">
        <v>87</v>
      </c>
      <c r="C22" s="50">
        <v>155879.64</v>
      </c>
      <c r="D22" s="50">
        <v>155879.64</v>
      </c>
      <c r="E22" s="50">
        <v>155879.64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</row>
    <row customHeight="1" ht="21.75">
      <c r="A23" s="51" t="s">
        <v>88</v>
      </c>
      <c r="B23" s="51" t="s">
        <v>88</v>
      </c>
      <c r="C23" s="50">
        <v>1874058.86</v>
      </c>
      <c r="D23" s="50">
        <v>1866058.86</v>
      </c>
      <c r="E23" s="50">
        <v>1866058.86</v>
      </c>
      <c r="F23" s="50"/>
      <c r="G23" s="50"/>
      <c r="H23" s="50"/>
      <c r="I23" s="50"/>
      <c r="J23" s="50">
        <v>8000</v>
      </c>
      <c r="K23" s="50"/>
      <c r="L23" s="50"/>
      <c r="M23" s="50"/>
      <c r="N23" s="50"/>
      <c r="O23" s="50">
        <v>8000</v>
      </c>
    </row>
  </sheetData>
  <mergeCells count="11">
    <mergeCell ref="A2:O2"/>
    <mergeCell ref="A3:L3"/>
    <mergeCell ref="A23:B23"/>
    <mergeCell ref="A4:A5"/>
    <mergeCell ref="B4:B5"/>
    <mergeCell ref="C4:C5"/>
    <mergeCell ref="G4:G5"/>
    <mergeCell ref="I4:I5"/>
    <mergeCell ref="J4:O4"/>
    <mergeCell ref="H4:H5"/>
    <mergeCell ref="D4:F4"/>
  </mergeCells>
  <printOptions horizontalCentered="1"/>
  <pageMargins left="0.30" right="0.30" top="0.41" bottom="0.41" header="0.25" footer="0.25"/>
  <pageSetup paperSize="9" scale="58" pageOrder="downThenOver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F6563E8-8B7E-C3B4-DAF2-8627D6E25F42}" mc:Ignorable="x14ac xr xr2 xr3">
  <sheetPr>
    <outlinePr summaryRight="0" summaryBelow="0"/>
    <pageSetUpPr fitToPage="1"/>
  </sheetPr>
  <dimension ref="A1:D16"/>
  <sheetViews>
    <sheetView topLeftCell="A1" showZeros="0" workbookViewId="0"/>
  </sheetViews>
  <sheetFormatPr defaultColWidth="10.66015625" customHeight="1" defaultRowHeight="14.25"/>
  <cols>
    <col min="1" max="1" width="45.83203125" customWidth="1"/>
    <col min="2" max="2" width="36" customWidth="1"/>
    <col min="3" max="3" width="41.83203125" customWidth="1"/>
    <col min="4" max="4" width="34.83203125" customWidth="1"/>
  </cols>
  <sheetData>
    <row customHeight="1" ht="19.5">
      <c r="D1" s="66" t="s">
        <v>89</v>
      </c>
    </row>
    <row customHeight="1" ht="36">
      <c r="A2" s="9">
        <f>"2026"&amp;"年部门财政拨款收支预算总表"</f>
      </c>
      <c r="B2" s="9"/>
      <c r="C2" s="9"/>
      <c r="D2" s="9"/>
    </row>
    <row customHeight="1" ht="24">
      <c r="A3" s="67">
        <f>"单位名称："&amp;"景洪市水产服务中心"</f>
      </c>
      <c r="B3" s="67"/>
      <c r="C3" s="11"/>
      <c r="D3" s="55" t="s">
        <v>1</v>
      </c>
    </row>
    <row customHeight="1" ht="19.5">
      <c r="A4" s="56" t="s">
        <v>2</v>
      </c>
      <c r="B4" s="58"/>
      <c r="C4" s="56" t="s">
        <v>3</v>
      </c>
      <c r="D4" s="58"/>
    </row>
    <row customHeight="1" ht="21.75">
      <c r="A5" s="16" t="s">
        <v>4</v>
      </c>
      <c r="B5" s="68" t="s">
        <v>5</v>
      </c>
      <c r="C5" s="16" t="s">
        <v>90</v>
      </c>
      <c r="D5" s="68" t="s">
        <v>5</v>
      </c>
    </row>
    <row customHeight="1" ht="17.25">
      <c r="A6" s="18"/>
      <c r="B6" s="69"/>
      <c r="C6" s="18"/>
      <c r="D6" s="69"/>
    </row>
    <row customHeight="1" ht="17.25">
      <c r="A7" s="70" t="s">
        <v>91</v>
      </c>
      <c r="B7" s="50">
        <v>1866058.86</v>
      </c>
      <c r="C7" s="71" t="s">
        <v>92</v>
      </c>
      <c r="D7" s="72">
        <v>1866058.86</v>
      </c>
    </row>
    <row customHeight="1" ht="17.25">
      <c r="A8" s="73" t="s">
        <v>93</v>
      </c>
      <c r="B8" s="50">
        <v>1866058.86</v>
      </c>
      <c r="C8" s="71">
        <f>"（"&amp;"一"&amp;"）"&amp;"社会保障和就业支出"</f>
      </c>
      <c r="D8" s="72">
        <v>198420</v>
      </c>
    </row>
    <row customHeight="1" ht="17.25">
      <c r="A9" s="73" t="s">
        <v>94</v>
      </c>
      <c r="B9" s="50"/>
      <c r="C9" s="71">
        <f>"（"&amp;"二"&amp;"）"&amp;"卫生健康支出"</f>
      </c>
      <c r="D9" s="72">
        <v>180613.98</v>
      </c>
    </row>
    <row customHeight="1" ht="17.25">
      <c r="A10" s="73" t="s">
        <v>95</v>
      </c>
      <c r="B10" s="50"/>
      <c r="C10" s="71">
        <f>"（"&amp;"三"&amp;"）"&amp;"农林水支出"</f>
      </c>
      <c r="D10" s="72">
        <v>1331145.24</v>
      </c>
    </row>
    <row customHeight="1" ht="17.25">
      <c r="A11" s="73" t="s">
        <v>96</v>
      </c>
      <c r="B11" s="50"/>
      <c r="C11" s="71">
        <f>"（"&amp;"四"&amp;"）"&amp;"住房保障支出"</f>
      </c>
      <c r="D11" s="72">
        <v>155879.64</v>
      </c>
    </row>
    <row customHeight="1" ht="17.25">
      <c r="A12" s="73" t="s">
        <v>93</v>
      </c>
      <c r="B12" s="50"/>
      <c r="C12" s="71"/>
      <c r="D12" s="72"/>
    </row>
    <row customHeight="1" ht="17.25">
      <c r="A13" s="73" t="s">
        <v>94</v>
      </c>
      <c r="B13" s="50"/>
      <c r="C13" s="71"/>
      <c r="D13" s="72"/>
    </row>
    <row customHeight="1" ht="17.25">
      <c r="A14" s="73" t="s">
        <v>95</v>
      </c>
      <c r="B14" s="50"/>
      <c r="C14" s="71"/>
      <c r="D14" s="72"/>
    </row>
    <row customHeight="1" ht="14.25">
      <c r="A15" s="26"/>
      <c r="B15" s="74"/>
      <c r="C15" s="19" t="s">
        <v>97</v>
      </c>
      <c r="D15" s="74"/>
    </row>
    <row customHeight="1" ht="17.25">
      <c r="A16" s="75" t="s">
        <v>98</v>
      </c>
      <c r="B16" s="25">
        <v>1866058.86</v>
      </c>
      <c r="C16" s="26" t="s">
        <v>24</v>
      </c>
      <c r="D16" s="25">
        <v>1866058.86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78" pageOrder="downThenOver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24E460D-7E9C-9F72-9818-E34EB426D4B4}" mc:Ignorable="x14ac xr xr2 xr3">
  <sheetPr>
    <outlinePr summaryRight="0" summaryBelow="0"/>
    <pageSetUpPr fitToPage="1"/>
  </sheetPr>
  <dimension ref="A1:G22"/>
  <sheetViews>
    <sheetView topLeftCell="A1" showZeros="0" workbookViewId="0"/>
  </sheetViews>
  <sheetFormatPr defaultColWidth="10.66015625" customHeight="1" defaultRowHeight="14.25"/>
  <cols>
    <col min="1" max="1" width="23.5" customWidth="1"/>
    <col min="2" max="2" width="51.33203125" customWidth="1"/>
    <col min="3" max="3" width="28.33203125" customWidth="1"/>
    <col min="4" max="4" width="23.83203125" customWidth="1"/>
    <col min="5" max="7" width="28.33203125" customWidth="1"/>
  </cols>
  <sheetData>
    <row customHeight="1" ht="14.25">
      <c r="D1" s="76"/>
      <c r="F1" s="77"/>
      <c r="G1" s="66" t="s">
        <v>99</v>
      </c>
    </row>
    <row customHeight="1" ht="39">
      <c r="A2" s="9">
        <f>"2026"&amp;"年一般公共预算支出预算表（按功能科目分类）"</f>
      </c>
      <c r="B2" s="9"/>
      <c r="C2" s="9"/>
      <c r="D2" s="9"/>
      <c r="E2" s="9"/>
      <c r="F2" s="9"/>
      <c r="G2" s="9"/>
    </row>
    <row customHeight="1" ht="18">
      <c r="A3" s="67">
        <f>"单位名称："&amp;"景洪市水产服务中心"</f>
      </c>
      <c r="B3" s="67"/>
      <c r="C3" s="67"/>
      <c r="D3" s="67"/>
      <c r="E3" s="67"/>
      <c r="F3" s="55"/>
      <c r="G3" s="55" t="s">
        <v>1</v>
      </c>
    </row>
    <row customHeight="1" ht="20.25">
      <c r="A4" s="78" t="s">
        <v>100</v>
      </c>
      <c r="B4" s="79"/>
      <c r="C4" s="68" t="s">
        <v>28</v>
      </c>
      <c r="D4" s="80" t="s">
        <v>47</v>
      </c>
      <c r="E4" s="81"/>
      <c r="F4" s="82"/>
      <c r="G4" s="83" t="s">
        <v>48</v>
      </c>
    </row>
    <row customHeight="1" ht="20.25">
      <c r="A5" s="84" t="s">
        <v>45</v>
      </c>
      <c r="B5" s="84" t="s">
        <v>46</v>
      </c>
      <c r="C5" s="69"/>
      <c r="D5" s="59" t="s">
        <v>30</v>
      </c>
      <c r="E5" s="59" t="s">
        <v>101</v>
      </c>
      <c r="F5" s="59" t="s">
        <v>102</v>
      </c>
      <c r="G5" s="44"/>
    </row>
    <row customHeight="1" ht="19.5">
      <c r="A6" s="84" t="s">
        <v>103</v>
      </c>
      <c r="B6" s="84" t="s">
        <v>104</v>
      </c>
      <c r="C6" s="84" t="s">
        <v>105</v>
      </c>
      <c r="D6" s="59">
        <v>4</v>
      </c>
      <c r="E6" s="85" t="s">
        <v>106</v>
      </c>
      <c r="F6" s="85" t="s">
        <v>107</v>
      </c>
      <c r="G6" s="84" t="s">
        <v>108</v>
      </c>
    </row>
    <row customHeight="1" ht="18">
      <c r="A7" s="49" t="s">
        <v>56</v>
      </c>
      <c r="B7" s="49" t="s">
        <v>57</v>
      </c>
      <c r="C7" s="50">
        <v>198420</v>
      </c>
      <c r="D7" s="50">
        <v>198420</v>
      </c>
      <c r="E7" s="50">
        <v>196020</v>
      </c>
      <c r="F7" s="50">
        <v>2400</v>
      </c>
      <c r="G7" s="50"/>
    </row>
    <row customHeight="1" ht="18">
      <c r="A8" s="64" t="s">
        <v>58</v>
      </c>
      <c r="B8" s="64" t="s">
        <v>59</v>
      </c>
      <c r="C8" s="50">
        <v>198420</v>
      </c>
      <c r="D8" s="50">
        <v>198420</v>
      </c>
      <c r="E8" s="50">
        <v>196020</v>
      </c>
      <c r="F8" s="50">
        <v>2400</v>
      </c>
      <c r="G8" s="50"/>
    </row>
    <row customHeight="1" ht="18">
      <c r="A9" s="65" t="s">
        <v>60</v>
      </c>
      <c r="B9" s="65" t="s">
        <v>61</v>
      </c>
      <c r="C9" s="50">
        <v>2400</v>
      </c>
      <c r="D9" s="50">
        <v>2400</v>
      </c>
      <c r="E9" s="50"/>
      <c r="F9" s="50">
        <v>2400</v>
      </c>
      <c r="G9" s="50"/>
    </row>
    <row customHeight="1" ht="18">
      <c r="A10" s="65" t="s">
        <v>62</v>
      </c>
      <c r="B10" s="65" t="s">
        <v>63</v>
      </c>
      <c r="C10" s="50">
        <v>196020</v>
      </c>
      <c r="D10" s="50">
        <v>196020</v>
      </c>
      <c r="E10" s="50">
        <v>196020</v>
      </c>
      <c r="F10" s="50"/>
      <c r="G10" s="50"/>
    </row>
    <row customHeight="1" ht="18">
      <c r="A11" s="49" t="s">
        <v>64</v>
      </c>
      <c r="B11" s="49" t="s">
        <v>65</v>
      </c>
      <c r="C11" s="50">
        <v>180613.98</v>
      </c>
      <c r="D11" s="50">
        <v>180613.98</v>
      </c>
      <c r="E11" s="50">
        <v>180613.98</v>
      </c>
      <c r="F11" s="50"/>
      <c r="G11" s="50"/>
    </row>
    <row customHeight="1" ht="18">
      <c r="A12" s="64" t="s">
        <v>66</v>
      </c>
      <c r="B12" s="64" t="s">
        <v>67</v>
      </c>
      <c r="C12" s="50">
        <v>180613.98</v>
      </c>
      <c r="D12" s="50">
        <v>180613.98</v>
      </c>
      <c r="E12" s="50">
        <v>180613.98</v>
      </c>
      <c r="F12" s="50"/>
      <c r="G12" s="50"/>
    </row>
    <row customHeight="1" ht="18">
      <c r="A13" s="65" t="s">
        <v>68</v>
      </c>
      <c r="B13" s="65" t="s">
        <v>69</v>
      </c>
      <c r="C13" s="50">
        <v>100960.97</v>
      </c>
      <c r="D13" s="50">
        <v>100960.97</v>
      </c>
      <c r="E13" s="50">
        <v>100960.97</v>
      </c>
      <c r="F13" s="50"/>
      <c r="G13" s="50"/>
    </row>
    <row customHeight="1" ht="18">
      <c r="A14" s="65" t="s">
        <v>70</v>
      </c>
      <c r="B14" s="65" t="s">
        <v>71</v>
      </c>
      <c r="C14" s="50">
        <v>64804.88</v>
      </c>
      <c r="D14" s="50">
        <v>64804.88</v>
      </c>
      <c r="E14" s="50">
        <v>64804.88</v>
      </c>
      <c r="F14" s="50"/>
      <c r="G14" s="50"/>
    </row>
    <row customHeight="1" ht="18">
      <c r="A15" s="65" t="s">
        <v>72</v>
      </c>
      <c r="B15" s="65" t="s">
        <v>73</v>
      </c>
      <c r="C15" s="50">
        <v>14848.13</v>
      </c>
      <c r="D15" s="50">
        <v>14848.13</v>
      </c>
      <c r="E15" s="50">
        <v>14848.13</v>
      </c>
      <c r="F15" s="50"/>
      <c r="G15" s="50"/>
    </row>
    <row customHeight="1" ht="18">
      <c r="A16" s="49" t="s">
        <v>74</v>
      </c>
      <c r="B16" s="49" t="s">
        <v>75</v>
      </c>
      <c r="C16" s="50">
        <v>1331145.24</v>
      </c>
      <c r="D16" s="50">
        <v>1331145.24</v>
      </c>
      <c r="E16" s="50">
        <v>1220265</v>
      </c>
      <c r="F16" s="50">
        <v>110880.24</v>
      </c>
      <c r="G16" s="50"/>
    </row>
    <row customHeight="1" ht="18">
      <c r="A17" s="64" t="s">
        <v>76</v>
      </c>
      <c r="B17" s="64" t="s">
        <v>77</v>
      </c>
      <c r="C17" s="50">
        <v>1331145.24</v>
      </c>
      <c r="D17" s="50">
        <v>1331145.24</v>
      </c>
      <c r="E17" s="50">
        <v>1220265</v>
      </c>
      <c r="F17" s="50">
        <v>110880.24</v>
      </c>
      <c r="G17" s="50"/>
    </row>
    <row customHeight="1" ht="18">
      <c r="A18" s="65" t="s">
        <v>78</v>
      </c>
      <c r="B18" s="65" t="s">
        <v>79</v>
      </c>
      <c r="C18" s="50">
        <v>1331145.24</v>
      </c>
      <c r="D18" s="50">
        <v>1331145.24</v>
      </c>
      <c r="E18" s="50">
        <v>1220265</v>
      </c>
      <c r="F18" s="50">
        <v>110880.24</v>
      </c>
      <c r="G18" s="50"/>
    </row>
    <row customHeight="1" ht="18">
      <c r="A19" s="49" t="s">
        <v>82</v>
      </c>
      <c r="B19" s="49" t="s">
        <v>83</v>
      </c>
      <c r="C19" s="50">
        <v>155879.64</v>
      </c>
      <c r="D19" s="50">
        <v>155879.64</v>
      </c>
      <c r="E19" s="50">
        <v>155879.64</v>
      </c>
      <c r="F19" s="50"/>
      <c r="G19" s="50"/>
    </row>
    <row customHeight="1" ht="18">
      <c r="A20" s="64" t="s">
        <v>84</v>
      </c>
      <c r="B20" s="64" t="s">
        <v>85</v>
      </c>
      <c r="C20" s="50">
        <v>155879.64</v>
      </c>
      <c r="D20" s="50">
        <v>155879.64</v>
      </c>
      <c r="E20" s="50">
        <v>155879.64</v>
      </c>
      <c r="F20" s="50"/>
      <c r="G20" s="50"/>
    </row>
    <row customHeight="1" ht="18">
      <c r="A21" s="65" t="s">
        <v>86</v>
      </c>
      <c r="B21" s="65" t="s">
        <v>87</v>
      </c>
      <c r="C21" s="50">
        <v>155879.64</v>
      </c>
      <c r="D21" s="50">
        <v>155879.64</v>
      </c>
      <c r="E21" s="50">
        <v>155879.64</v>
      </c>
      <c r="F21" s="50"/>
      <c r="G21" s="50"/>
    </row>
    <row customHeight="1" ht="18">
      <c r="A22" s="86" t="s">
        <v>88</v>
      </c>
      <c r="B22" s="87" t="s">
        <v>88</v>
      </c>
      <c r="C22" s="50">
        <v>1866058.86</v>
      </c>
      <c r="D22" s="50">
        <v>1866058.86</v>
      </c>
      <c r="E22" s="50">
        <v>1752778.62</v>
      </c>
      <c r="F22" s="50">
        <v>113280.24</v>
      </c>
      <c r="G22" s="50"/>
    </row>
  </sheetData>
  <mergeCells count="7">
    <mergeCell ref="A2:G2"/>
    <mergeCell ref="A4:B4"/>
    <mergeCell ref="A3:E3"/>
    <mergeCell ref="A22:B22"/>
    <mergeCell ref="G4:G5"/>
    <mergeCell ref="D4:F4"/>
    <mergeCell ref="C4:C5"/>
  </mergeCells>
  <printOptions horizontalCentered="1"/>
  <pageMargins left="0.30" right="0.30" top="0.46" bottom="0.46" header="0.40" footer="0.40"/>
  <pageSetup paperSize="9" scale="0" fitToHeight="100" pageOrder="downThenOver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2341B75-2A8E-407B-DA76-5DDA9F81BD1F}" mc:Ignorable="x14ac xr xr2 xr3">
  <sheetPr>
    <outlinePr summaryRight="0" summaryBelow="0"/>
    <pageSetUpPr fitToPage="1"/>
  </sheetPr>
  <dimension ref="A1:F7"/>
  <sheetViews>
    <sheetView topLeftCell="A1" showZeros="0" workbookViewId="0"/>
  </sheetViews>
  <sheetFormatPr defaultColWidth="10.66015625" customHeight="1" defaultRowHeight="14.25"/>
  <cols>
    <col min="1" max="2" width="32" customWidth="1"/>
    <col min="3" max="6" width="30.16015625" customWidth="1"/>
  </cols>
  <sheetData>
    <row customHeight="1" ht="14.25">
      <c r="A1" s="88"/>
      <c r="B1" s="88"/>
      <c r="C1" s="89"/>
      <c r="D1" s="90"/>
      <c r="F1" s="91" t="s">
        <v>109</v>
      </c>
    </row>
    <row customHeight="1" ht="32.25">
      <c r="A2" s="92">
        <f>"2026"&amp;"年一般公共预算“三公”经费支出预算表"</f>
      </c>
      <c r="B2" s="93"/>
      <c r="C2" s="93"/>
      <c r="D2" s="93"/>
      <c r="E2" s="93"/>
      <c r="F2" s="93"/>
    </row>
    <row customHeight="1" ht="18.75">
      <c r="A3" s="94">
        <f>"单位名称："&amp;"景洪市水产服务中心"</f>
      </c>
      <c r="B3" s="93"/>
      <c r="C3" s="93"/>
      <c r="D3" s="93"/>
      <c r="E3" s="93"/>
      <c r="F3" s="95" t="s">
        <v>110</v>
      </c>
    </row>
    <row customHeight="1" ht="19.5">
      <c r="A4" s="96" t="s">
        <v>111</v>
      </c>
      <c r="B4" s="16" t="s">
        <v>112</v>
      </c>
      <c r="C4" s="56" t="s">
        <v>113</v>
      </c>
      <c r="D4" s="57"/>
      <c r="E4" s="58"/>
      <c r="F4" s="16" t="s">
        <v>114</v>
      </c>
    </row>
    <row customHeight="1" ht="19.5">
      <c r="A5" s="97"/>
      <c r="B5" s="18"/>
      <c r="C5" s="59" t="s">
        <v>30</v>
      </c>
      <c r="D5" s="59" t="s">
        <v>115</v>
      </c>
      <c r="E5" s="59" t="s">
        <v>116</v>
      </c>
      <c r="F5" s="18"/>
    </row>
    <row customHeight="1" ht="18.75">
      <c r="A6" s="61">
        <v>1</v>
      </c>
      <c r="B6" s="61">
        <v>2</v>
      </c>
      <c r="C6" s="98">
        <v>3</v>
      </c>
      <c r="D6" s="61">
        <v>4</v>
      </c>
      <c r="E6" s="61">
        <v>5</v>
      </c>
      <c r="F6" s="61">
        <v>6</v>
      </c>
    </row>
    <row customHeight="1" ht="24">
      <c r="A7" s="50">
        <v>20500</v>
      </c>
      <c r="B7" s="50"/>
      <c r="C7" s="50">
        <v>19500</v>
      </c>
      <c r="D7" s="50"/>
      <c r="E7" s="50">
        <v>19500</v>
      </c>
      <c r="F7" s="50">
        <v>1000</v>
      </c>
    </row>
  </sheetData>
  <mergeCells count="6">
    <mergeCell ref="A4:A5"/>
    <mergeCell ref="B4:B5"/>
    <mergeCell ref="C4:E4"/>
    <mergeCell ref="F4:F5"/>
    <mergeCell ref="A2:F2"/>
    <mergeCell ref="A3:C3"/>
  </mergeCells>
  <printOptions horizontalCentered="1"/>
  <pageMargins left="0.30" right="0.30" top="0.46" bottom="0.46" header="0.41" footer="0.41"/>
  <pageSetup paperSize="9" scale="0" fitToHeight="100" pageOrder="downThenOver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1FFBE3C-C827-F704-1635-CA9C6E66A855}" mc:Ignorable="x14ac xr xr2 xr3">
  <sheetPr>
    <outlinePr summaryRight="0" summaryBelow="0"/>
    <pageSetUpPr fitToPage="1"/>
  </sheetPr>
  <dimension ref="A1:W34"/>
  <sheetViews>
    <sheetView topLeftCell="G1" showZeros="0" workbookViewId="0"/>
  </sheetViews>
  <sheetFormatPr defaultColWidth="10.66015625" customHeight="1" defaultRowHeight="14.25"/>
  <cols>
    <col min="1" max="1" width="38.33203125" customWidth="1"/>
    <col min="2" max="2" width="24.65234375" customWidth="1"/>
    <col min="3" max="3" width="31" customWidth="1"/>
    <col min="4" max="4" width="11.83203125" customWidth="1"/>
    <col min="5" max="5" width="20.5" customWidth="1"/>
    <col min="6" max="6" width="12" customWidth="1"/>
    <col min="7" max="7" width="26.83203125" customWidth="1"/>
    <col min="8" max="23" width="22.15234375" customWidth="1"/>
  </cols>
  <sheetData>
    <row customHeight="1" ht="18.75">
      <c r="B1" s="99"/>
      <c r="D1" s="100"/>
      <c r="E1" s="100"/>
      <c r="F1" s="100"/>
      <c r="G1" s="100"/>
      <c r="H1" s="30"/>
      <c r="I1" s="30"/>
      <c r="J1" s="30"/>
      <c r="K1" s="30"/>
      <c r="L1" s="30"/>
      <c r="M1" s="30"/>
      <c r="N1" s="101"/>
      <c r="O1" s="101"/>
      <c r="P1" s="101"/>
      <c r="Q1" s="30"/>
      <c r="U1" s="99"/>
      <c r="W1" s="31" t="s">
        <v>117</v>
      </c>
    </row>
    <row customHeight="1" ht="39.75">
      <c r="A2" s="32">
        <f>"2026"&amp;"年部门基本支出预算表"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customHeight="1" ht="18.75">
      <c r="A3" s="67">
        <f>"单位名称："&amp;"景洪市水产服务中心"</f>
      </c>
      <c r="B3" s="67"/>
      <c r="C3" s="67"/>
      <c r="D3" s="67"/>
      <c r="E3" s="67"/>
      <c r="F3" s="67"/>
      <c r="G3" s="67"/>
      <c r="H3" s="102"/>
      <c r="I3" s="102"/>
      <c r="J3" s="102"/>
      <c r="K3" s="102"/>
      <c r="L3" s="102"/>
      <c r="M3" s="102"/>
      <c r="N3" s="54"/>
      <c r="O3" s="54"/>
      <c r="P3" s="54"/>
      <c r="Q3" s="102"/>
      <c r="R3" s="103"/>
      <c r="S3" s="103"/>
      <c r="T3" s="103"/>
      <c r="U3" s="104"/>
      <c r="V3" s="103"/>
      <c r="W3" s="105" t="s">
        <v>110</v>
      </c>
    </row>
    <row customHeight="1" ht="18">
      <c r="A4" s="37" t="s">
        <v>118</v>
      </c>
      <c r="B4" s="37" t="s">
        <v>119</v>
      </c>
      <c r="C4" s="37" t="s">
        <v>120</v>
      </c>
      <c r="D4" s="37" t="s">
        <v>121</v>
      </c>
      <c r="E4" s="37" t="s">
        <v>122</v>
      </c>
      <c r="F4" s="37" t="s">
        <v>123</v>
      </c>
      <c r="G4" s="37" t="s">
        <v>124</v>
      </c>
      <c r="H4" s="80" t="s">
        <v>125</v>
      </c>
      <c r="I4" s="81" t="s">
        <v>125</v>
      </c>
      <c r="J4" s="81"/>
      <c r="K4" s="81"/>
      <c r="L4" s="81"/>
      <c r="M4" s="81"/>
      <c r="N4" s="81"/>
      <c r="O4" s="81"/>
      <c r="P4" s="81"/>
      <c r="Q4" s="81" t="s">
        <v>34</v>
      </c>
      <c r="R4" s="81" t="s">
        <v>50</v>
      </c>
      <c r="S4" s="81"/>
      <c r="T4" s="81"/>
      <c r="U4" s="81"/>
      <c r="V4" s="81"/>
      <c r="W4" s="82"/>
    </row>
    <row customHeight="1" ht="18">
      <c r="A5" s="41"/>
      <c r="B5" s="41"/>
      <c r="C5" s="41"/>
      <c r="D5" s="41"/>
      <c r="E5" s="41"/>
      <c r="F5" s="41"/>
      <c r="G5" s="41"/>
      <c r="H5" s="68" t="s">
        <v>28</v>
      </c>
      <c r="I5" s="80" t="s">
        <v>31</v>
      </c>
      <c r="J5" s="81"/>
      <c r="K5" s="81"/>
      <c r="L5" s="81"/>
      <c r="M5" s="82"/>
      <c r="N5" s="56" t="s">
        <v>126</v>
      </c>
      <c r="O5" s="57"/>
      <c r="P5" s="58"/>
      <c r="Q5" s="37" t="s">
        <v>34</v>
      </c>
      <c r="R5" s="80" t="s">
        <v>50</v>
      </c>
      <c r="S5" s="81" t="s">
        <v>37</v>
      </c>
      <c r="T5" s="81" t="s">
        <v>50</v>
      </c>
      <c r="U5" s="81" t="s">
        <v>39</v>
      </c>
      <c r="V5" s="81" t="s">
        <v>40</v>
      </c>
      <c r="W5" s="82" t="s">
        <v>41</v>
      </c>
    </row>
    <row customHeight="1" ht="18.75">
      <c r="A6" s="41"/>
      <c r="B6" s="41"/>
      <c r="C6" s="41"/>
      <c r="D6" s="41"/>
      <c r="E6" s="41"/>
      <c r="F6" s="41"/>
      <c r="G6" s="41"/>
      <c r="H6" s="106"/>
      <c r="I6" s="107" t="s">
        <v>127</v>
      </c>
      <c r="J6" s="37" t="s">
        <v>128</v>
      </c>
      <c r="K6" s="37" t="s">
        <v>129</v>
      </c>
      <c r="L6" s="37" t="s">
        <v>130</v>
      </c>
      <c r="M6" s="37" t="s">
        <v>131</v>
      </c>
      <c r="N6" s="37" t="s">
        <v>31</v>
      </c>
      <c r="O6" s="37" t="s">
        <v>32</v>
      </c>
      <c r="P6" s="37" t="s">
        <v>33</v>
      </c>
      <c r="Q6" s="41"/>
      <c r="R6" s="37" t="s">
        <v>30</v>
      </c>
      <c r="S6" s="37" t="s">
        <v>37</v>
      </c>
      <c r="T6" s="37" t="s">
        <v>132</v>
      </c>
      <c r="U6" s="37" t="s">
        <v>39</v>
      </c>
      <c r="V6" s="37" t="s">
        <v>40</v>
      </c>
      <c r="W6" s="37" t="s">
        <v>41</v>
      </c>
    </row>
    <row customHeight="1" ht="37.5">
      <c r="A7" s="45"/>
      <c r="B7" s="45"/>
      <c r="C7" s="45"/>
      <c r="D7" s="45"/>
      <c r="E7" s="45"/>
      <c r="F7" s="45"/>
      <c r="G7" s="45"/>
      <c r="H7" s="69"/>
      <c r="I7" s="60" t="s">
        <v>30</v>
      </c>
      <c r="J7" s="45" t="s">
        <v>133</v>
      </c>
      <c r="K7" s="45" t="s">
        <v>129</v>
      </c>
      <c r="L7" s="45" t="s">
        <v>130</v>
      </c>
      <c r="M7" s="45" t="s">
        <v>131</v>
      </c>
      <c r="N7" s="45" t="s">
        <v>129</v>
      </c>
      <c r="O7" s="45" t="s">
        <v>130</v>
      </c>
      <c r="P7" s="45" t="s">
        <v>131</v>
      </c>
      <c r="Q7" s="45" t="s">
        <v>34</v>
      </c>
      <c r="R7" s="45" t="s">
        <v>30</v>
      </c>
      <c r="S7" s="45" t="s">
        <v>37</v>
      </c>
      <c r="T7" s="45" t="s">
        <v>132</v>
      </c>
      <c r="U7" s="45" t="s">
        <v>39</v>
      </c>
      <c r="V7" s="45" t="s">
        <v>40</v>
      </c>
      <c r="W7" s="45" t="s">
        <v>41</v>
      </c>
    </row>
    <row customHeight="1" ht="19.5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customHeight="1" ht="21">
      <c r="A9" s="49" t="s">
        <v>43</v>
      </c>
      <c r="B9" s="49" t="s">
        <v>134</v>
      </c>
      <c r="C9" s="49" t="s">
        <v>135</v>
      </c>
      <c r="D9" s="49" t="s">
        <v>78</v>
      </c>
      <c r="E9" s="49" t="s">
        <v>79</v>
      </c>
      <c r="F9" s="49" t="s">
        <v>136</v>
      </c>
      <c r="G9" s="49" t="s">
        <v>137</v>
      </c>
      <c r="H9" s="50">
        <v>503820</v>
      </c>
      <c r="I9" s="50">
        <v>503820</v>
      </c>
      <c r="J9" s="50"/>
      <c r="K9" s="50"/>
      <c r="L9" s="50">
        <v>503820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">
      <c r="A10" s="49" t="s">
        <v>43</v>
      </c>
      <c r="B10" s="49" t="s">
        <v>134</v>
      </c>
      <c r="C10" s="49" t="s">
        <v>135</v>
      </c>
      <c r="D10" s="49" t="s">
        <v>78</v>
      </c>
      <c r="E10" s="49" t="s">
        <v>79</v>
      </c>
      <c r="F10" s="49" t="s">
        <v>138</v>
      </c>
      <c r="G10" s="49" t="s">
        <v>139</v>
      </c>
      <c r="H10" s="50">
        <v>99960</v>
      </c>
      <c r="I10" s="50">
        <v>99960</v>
      </c>
      <c r="J10" s="50"/>
      <c r="K10" s="50"/>
      <c r="L10" s="50">
        <v>99960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21">
      <c r="A11" s="49" t="s">
        <v>43</v>
      </c>
      <c r="B11" s="49" t="s">
        <v>134</v>
      </c>
      <c r="C11" s="49" t="s">
        <v>135</v>
      </c>
      <c r="D11" s="49" t="s">
        <v>78</v>
      </c>
      <c r="E11" s="49" t="s">
        <v>79</v>
      </c>
      <c r="F11" s="49" t="s">
        <v>140</v>
      </c>
      <c r="G11" s="49" t="s">
        <v>141</v>
      </c>
      <c r="H11" s="50">
        <v>134520</v>
      </c>
      <c r="I11" s="50">
        <v>134520</v>
      </c>
      <c r="J11" s="50"/>
      <c r="K11" s="50"/>
      <c r="L11" s="50">
        <v>134520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customHeight="1" ht="21">
      <c r="A12" s="49" t="s">
        <v>43</v>
      </c>
      <c r="B12" s="49" t="s">
        <v>134</v>
      </c>
      <c r="C12" s="49" t="s">
        <v>135</v>
      </c>
      <c r="D12" s="49" t="s">
        <v>78</v>
      </c>
      <c r="E12" s="49" t="s">
        <v>79</v>
      </c>
      <c r="F12" s="49" t="s">
        <v>140</v>
      </c>
      <c r="G12" s="49" t="s">
        <v>141</v>
      </c>
      <c r="H12" s="50">
        <v>41985</v>
      </c>
      <c r="I12" s="50">
        <v>41985</v>
      </c>
      <c r="J12" s="50"/>
      <c r="K12" s="50"/>
      <c r="L12" s="50">
        <v>41985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customHeight="1" ht="21">
      <c r="A13" s="49" t="s">
        <v>43</v>
      </c>
      <c r="B13" s="49" t="s">
        <v>134</v>
      </c>
      <c r="C13" s="49" t="s">
        <v>135</v>
      </c>
      <c r="D13" s="49" t="s">
        <v>78</v>
      </c>
      <c r="E13" s="49" t="s">
        <v>79</v>
      </c>
      <c r="F13" s="49" t="s">
        <v>140</v>
      </c>
      <c r="G13" s="49" t="s">
        <v>141</v>
      </c>
      <c r="H13" s="50">
        <v>361248</v>
      </c>
      <c r="I13" s="50">
        <v>361248</v>
      </c>
      <c r="J13" s="50"/>
      <c r="K13" s="50"/>
      <c r="L13" s="50">
        <v>361248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customHeight="1" ht="21">
      <c r="A14" s="49" t="s">
        <v>43</v>
      </c>
      <c r="B14" s="49" t="s">
        <v>142</v>
      </c>
      <c r="C14" s="49" t="s">
        <v>143</v>
      </c>
      <c r="D14" s="49" t="s">
        <v>62</v>
      </c>
      <c r="E14" s="49" t="s">
        <v>63</v>
      </c>
      <c r="F14" s="49" t="s">
        <v>144</v>
      </c>
      <c r="G14" s="49" t="s">
        <v>145</v>
      </c>
      <c r="H14" s="50">
        <v>196020</v>
      </c>
      <c r="I14" s="50">
        <v>196020</v>
      </c>
      <c r="J14" s="50"/>
      <c r="K14" s="50"/>
      <c r="L14" s="50">
        <v>196020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customHeight="1" ht="21">
      <c r="A15" s="49" t="s">
        <v>43</v>
      </c>
      <c r="B15" s="49" t="s">
        <v>142</v>
      </c>
      <c r="C15" s="49" t="s">
        <v>143</v>
      </c>
      <c r="D15" s="49" t="s">
        <v>68</v>
      </c>
      <c r="E15" s="49" t="s">
        <v>69</v>
      </c>
      <c r="F15" s="49" t="s">
        <v>146</v>
      </c>
      <c r="G15" s="49" t="s">
        <v>147</v>
      </c>
      <c r="H15" s="50">
        <v>100960.97</v>
      </c>
      <c r="I15" s="50">
        <v>100960.97</v>
      </c>
      <c r="J15" s="50"/>
      <c r="K15" s="50"/>
      <c r="L15" s="50">
        <v>100960.97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customHeight="1" ht="21">
      <c r="A16" s="49" t="s">
        <v>43</v>
      </c>
      <c r="B16" s="49" t="s">
        <v>142</v>
      </c>
      <c r="C16" s="49" t="s">
        <v>143</v>
      </c>
      <c r="D16" s="49" t="s">
        <v>70</v>
      </c>
      <c r="E16" s="49" t="s">
        <v>71</v>
      </c>
      <c r="F16" s="49" t="s">
        <v>148</v>
      </c>
      <c r="G16" s="49" t="s">
        <v>149</v>
      </c>
      <c r="H16" s="50">
        <v>64804.88</v>
      </c>
      <c r="I16" s="50">
        <v>64804.88</v>
      </c>
      <c r="J16" s="50"/>
      <c r="K16" s="50"/>
      <c r="L16" s="50">
        <v>64804.88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customHeight="1" ht="21">
      <c r="A17" s="49" t="s">
        <v>43</v>
      </c>
      <c r="B17" s="49" t="s">
        <v>142</v>
      </c>
      <c r="C17" s="49" t="s">
        <v>143</v>
      </c>
      <c r="D17" s="49" t="s">
        <v>72</v>
      </c>
      <c r="E17" s="49" t="s">
        <v>73</v>
      </c>
      <c r="F17" s="49" t="s">
        <v>150</v>
      </c>
      <c r="G17" s="49" t="s">
        <v>151</v>
      </c>
      <c r="H17" s="50">
        <v>3822</v>
      </c>
      <c r="I17" s="50">
        <v>3822</v>
      </c>
      <c r="J17" s="50"/>
      <c r="K17" s="50"/>
      <c r="L17" s="50">
        <v>3822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customHeight="1" ht="21">
      <c r="A18" s="49" t="s">
        <v>43</v>
      </c>
      <c r="B18" s="49" t="s">
        <v>142</v>
      </c>
      <c r="C18" s="49" t="s">
        <v>143</v>
      </c>
      <c r="D18" s="49" t="s">
        <v>72</v>
      </c>
      <c r="E18" s="49" t="s">
        <v>73</v>
      </c>
      <c r="F18" s="49" t="s">
        <v>150</v>
      </c>
      <c r="G18" s="49" t="s">
        <v>151</v>
      </c>
      <c r="H18" s="50">
        <v>11026.13</v>
      </c>
      <c r="I18" s="50">
        <v>11026.13</v>
      </c>
      <c r="J18" s="50"/>
      <c r="K18" s="50"/>
      <c r="L18" s="50">
        <v>11026.13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customHeight="1" ht="21">
      <c r="A19" s="49" t="s">
        <v>43</v>
      </c>
      <c r="B19" s="49" t="s">
        <v>152</v>
      </c>
      <c r="C19" s="49" t="s">
        <v>87</v>
      </c>
      <c r="D19" s="49" t="s">
        <v>86</v>
      </c>
      <c r="E19" s="49" t="s">
        <v>87</v>
      </c>
      <c r="F19" s="49" t="s">
        <v>153</v>
      </c>
      <c r="G19" s="49" t="s">
        <v>87</v>
      </c>
      <c r="H19" s="50">
        <v>155879.64</v>
      </c>
      <c r="I19" s="50">
        <v>155879.64</v>
      </c>
      <c r="J19" s="50"/>
      <c r="K19" s="50"/>
      <c r="L19" s="50">
        <v>155879.64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customHeight="1" ht="21">
      <c r="A20" s="49" t="s">
        <v>43</v>
      </c>
      <c r="B20" s="49" t="s">
        <v>154</v>
      </c>
      <c r="C20" s="49" t="s">
        <v>155</v>
      </c>
      <c r="D20" s="49" t="s">
        <v>78</v>
      </c>
      <c r="E20" s="49" t="s">
        <v>79</v>
      </c>
      <c r="F20" s="49" t="s">
        <v>156</v>
      </c>
      <c r="G20" s="49" t="s">
        <v>155</v>
      </c>
      <c r="H20" s="50">
        <v>25140.24</v>
      </c>
      <c r="I20" s="50">
        <v>25140.24</v>
      </c>
      <c r="J20" s="50"/>
      <c r="K20" s="50"/>
      <c r="L20" s="50">
        <v>25140.24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</row>
    <row customHeight="1" ht="21">
      <c r="A21" s="49" t="s">
        <v>43</v>
      </c>
      <c r="B21" s="49" t="s">
        <v>157</v>
      </c>
      <c r="C21" s="49" t="s">
        <v>158</v>
      </c>
      <c r="D21" s="49" t="s">
        <v>78</v>
      </c>
      <c r="E21" s="49" t="s">
        <v>79</v>
      </c>
      <c r="F21" s="49" t="s">
        <v>159</v>
      </c>
      <c r="G21" s="49" t="s">
        <v>160</v>
      </c>
      <c r="H21" s="50">
        <v>240</v>
      </c>
      <c r="I21" s="50">
        <v>240</v>
      </c>
      <c r="J21" s="50"/>
      <c r="K21" s="50"/>
      <c r="L21" s="50">
        <v>240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</row>
    <row customHeight="1" ht="21">
      <c r="A22" s="49" t="s">
        <v>43</v>
      </c>
      <c r="B22" s="49" t="s">
        <v>161</v>
      </c>
      <c r="C22" s="49" t="s">
        <v>162</v>
      </c>
      <c r="D22" s="49" t="s">
        <v>78</v>
      </c>
      <c r="E22" s="49" t="s">
        <v>79</v>
      </c>
      <c r="F22" s="49" t="s">
        <v>163</v>
      </c>
      <c r="G22" s="49" t="s">
        <v>164</v>
      </c>
      <c r="H22" s="50">
        <v>9800</v>
      </c>
      <c r="I22" s="50">
        <v>9800</v>
      </c>
      <c r="J22" s="50"/>
      <c r="K22" s="50"/>
      <c r="L22" s="50">
        <v>9800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customHeight="1" ht="21">
      <c r="A23" s="49" t="s">
        <v>43</v>
      </c>
      <c r="B23" s="49" t="s">
        <v>161</v>
      </c>
      <c r="C23" s="49" t="s">
        <v>162</v>
      </c>
      <c r="D23" s="49" t="s">
        <v>78</v>
      </c>
      <c r="E23" s="49" t="s">
        <v>79</v>
      </c>
      <c r="F23" s="49" t="s">
        <v>165</v>
      </c>
      <c r="G23" s="49" t="s">
        <v>166</v>
      </c>
      <c r="H23" s="50">
        <v>10000</v>
      </c>
      <c r="I23" s="50">
        <v>10000</v>
      </c>
      <c r="J23" s="50"/>
      <c r="K23" s="50"/>
      <c r="L23" s="50">
        <v>10000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</row>
    <row customHeight="1" ht="21">
      <c r="A24" s="49" t="s">
        <v>43</v>
      </c>
      <c r="B24" s="49" t="s">
        <v>161</v>
      </c>
      <c r="C24" s="49" t="s">
        <v>162</v>
      </c>
      <c r="D24" s="49" t="s">
        <v>78</v>
      </c>
      <c r="E24" s="49" t="s">
        <v>79</v>
      </c>
      <c r="F24" s="49" t="s">
        <v>167</v>
      </c>
      <c r="G24" s="49" t="s">
        <v>168</v>
      </c>
      <c r="H24" s="50">
        <v>2200</v>
      </c>
      <c r="I24" s="50">
        <v>2200</v>
      </c>
      <c r="J24" s="50"/>
      <c r="K24" s="50"/>
      <c r="L24" s="50">
        <v>2200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</row>
    <row customHeight="1" ht="21">
      <c r="A25" s="49" t="s">
        <v>43</v>
      </c>
      <c r="B25" s="49" t="s">
        <v>161</v>
      </c>
      <c r="C25" s="49" t="s">
        <v>162</v>
      </c>
      <c r="D25" s="49" t="s">
        <v>78</v>
      </c>
      <c r="E25" s="49" t="s">
        <v>79</v>
      </c>
      <c r="F25" s="49" t="s">
        <v>169</v>
      </c>
      <c r="G25" s="49" t="s">
        <v>170</v>
      </c>
      <c r="H25" s="50">
        <v>30000</v>
      </c>
      <c r="I25" s="50">
        <v>30000</v>
      </c>
      <c r="J25" s="50"/>
      <c r="K25" s="50"/>
      <c r="L25" s="50">
        <v>30000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customHeight="1" ht="21">
      <c r="A26" s="49" t="s">
        <v>43</v>
      </c>
      <c r="B26" s="49" t="s">
        <v>161</v>
      </c>
      <c r="C26" s="49" t="s">
        <v>162</v>
      </c>
      <c r="D26" s="49" t="s">
        <v>78</v>
      </c>
      <c r="E26" s="49" t="s">
        <v>79</v>
      </c>
      <c r="F26" s="49" t="s">
        <v>171</v>
      </c>
      <c r="G26" s="49" t="s">
        <v>172</v>
      </c>
      <c r="H26" s="50">
        <v>8000</v>
      </c>
      <c r="I26" s="50">
        <v>8000</v>
      </c>
      <c r="J26" s="50"/>
      <c r="K26" s="50"/>
      <c r="L26" s="50">
        <v>8000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</row>
    <row customHeight="1" ht="21">
      <c r="A27" s="49" t="s">
        <v>43</v>
      </c>
      <c r="B27" s="49" t="s">
        <v>161</v>
      </c>
      <c r="C27" s="49" t="s">
        <v>162</v>
      </c>
      <c r="D27" s="49" t="s">
        <v>78</v>
      </c>
      <c r="E27" s="49" t="s">
        <v>79</v>
      </c>
      <c r="F27" s="49" t="s">
        <v>173</v>
      </c>
      <c r="G27" s="49" t="s">
        <v>174</v>
      </c>
      <c r="H27" s="50">
        <v>1000</v>
      </c>
      <c r="I27" s="50">
        <v>1000</v>
      </c>
      <c r="J27" s="50"/>
      <c r="K27" s="50"/>
      <c r="L27" s="50">
        <v>1000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customHeight="1" ht="21">
      <c r="A28" s="49" t="s">
        <v>43</v>
      </c>
      <c r="B28" s="49" t="s">
        <v>161</v>
      </c>
      <c r="C28" s="49" t="s">
        <v>162</v>
      </c>
      <c r="D28" s="49" t="s">
        <v>78</v>
      </c>
      <c r="E28" s="49" t="s">
        <v>79</v>
      </c>
      <c r="F28" s="49" t="s">
        <v>175</v>
      </c>
      <c r="G28" s="49" t="s">
        <v>176</v>
      </c>
      <c r="H28" s="50">
        <v>5000</v>
      </c>
      <c r="I28" s="50">
        <v>5000</v>
      </c>
      <c r="J28" s="50"/>
      <c r="K28" s="50"/>
      <c r="L28" s="50">
        <v>5000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customHeight="1" ht="21">
      <c r="A29" s="49" t="s">
        <v>43</v>
      </c>
      <c r="B29" s="49" t="s">
        <v>161</v>
      </c>
      <c r="C29" s="49" t="s">
        <v>162</v>
      </c>
      <c r="D29" s="49" t="s">
        <v>78</v>
      </c>
      <c r="E29" s="49" t="s">
        <v>79</v>
      </c>
      <c r="F29" s="49" t="s">
        <v>159</v>
      </c>
      <c r="G29" s="49" t="s">
        <v>160</v>
      </c>
      <c r="H29" s="50">
        <v>1000</v>
      </c>
      <c r="I29" s="50">
        <v>1000</v>
      </c>
      <c r="J29" s="50"/>
      <c r="K29" s="50"/>
      <c r="L29" s="50">
        <v>1000</v>
      </c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</row>
    <row customHeight="1" ht="21">
      <c r="A30" s="49" t="s">
        <v>43</v>
      </c>
      <c r="B30" s="49" t="s">
        <v>177</v>
      </c>
      <c r="C30" s="49" t="s">
        <v>113</v>
      </c>
      <c r="D30" s="49" t="s">
        <v>78</v>
      </c>
      <c r="E30" s="49" t="s">
        <v>79</v>
      </c>
      <c r="F30" s="49" t="s">
        <v>178</v>
      </c>
      <c r="G30" s="49" t="s">
        <v>116</v>
      </c>
      <c r="H30" s="50">
        <v>18000</v>
      </c>
      <c r="I30" s="50">
        <v>18000</v>
      </c>
      <c r="J30" s="50"/>
      <c r="K30" s="50"/>
      <c r="L30" s="50">
        <v>18000</v>
      </c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</row>
    <row customHeight="1" ht="21">
      <c r="A31" s="49" t="s">
        <v>43</v>
      </c>
      <c r="B31" s="49" t="s">
        <v>179</v>
      </c>
      <c r="C31" s="49" t="s">
        <v>180</v>
      </c>
      <c r="D31" s="49" t="s">
        <v>60</v>
      </c>
      <c r="E31" s="49" t="s">
        <v>61</v>
      </c>
      <c r="F31" s="49" t="s">
        <v>159</v>
      </c>
      <c r="G31" s="49" t="s">
        <v>160</v>
      </c>
      <c r="H31" s="50">
        <v>2400</v>
      </c>
      <c r="I31" s="50">
        <v>2400</v>
      </c>
      <c r="J31" s="50"/>
      <c r="K31" s="50"/>
      <c r="L31" s="50">
        <v>2400</v>
      </c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</row>
    <row customHeight="1" ht="21">
      <c r="A32" s="49" t="s">
        <v>43</v>
      </c>
      <c r="B32" s="49" t="s">
        <v>181</v>
      </c>
      <c r="C32" s="49" t="s">
        <v>114</v>
      </c>
      <c r="D32" s="49" t="s">
        <v>78</v>
      </c>
      <c r="E32" s="49" t="s">
        <v>79</v>
      </c>
      <c r="F32" s="49" t="s">
        <v>182</v>
      </c>
      <c r="G32" s="49" t="s">
        <v>114</v>
      </c>
      <c r="H32" s="50">
        <v>500</v>
      </c>
      <c r="I32" s="50">
        <v>500</v>
      </c>
      <c r="J32" s="50"/>
      <c r="K32" s="50"/>
      <c r="L32" s="50">
        <v>500</v>
      </c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</row>
    <row customHeight="1" ht="21">
      <c r="A33" s="49" t="s">
        <v>43</v>
      </c>
      <c r="B33" s="49" t="s">
        <v>183</v>
      </c>
      <c r="C33" s="49" t="s">
        <v>184</v>
      </c>
      <c r="D33" s="49" t="s">
        <v>78</v>
      </c>
      <c r="E33" s="49" t="s">
        <v>79</v>
      </c>
      <c r="F33" s="49" t="s">
        <v>140</v>
      </c>
      <c r="G33" s="49" t="s">
        <v>141</v>
      </c>
      <c r="H33" s="50">
        <v>78732</v>
      </c>
      <c r="I33" s="50">
        <v>78732</v>
      </c>
      <c r="J33" s="50"/>
      <c r="K33" s="50"/>
      <c r="L33" s="50">
        <v>78732</v>
      </c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</row>
    <row customHeight="1" ht="21">
      <c r="A34" s="109" t="s">
        <v>88</v>
      </c>
      <c r="B34" s="110"/>
      <c r="C34" s="110"/>
      <c r="D34" s="110"/>
      <c r="E34" s="110"/>
      <c r="F34" s="110"/>
      <c r="G34" s="111"/>
      <c r="H34" s="50">
        <v>1866058.86</v>
      </c>
      <c r="I34" s="50">
        <v>1866058.86</v>
      </c>
      <c r="J34" s="50"/>
      <c r="K34" s="50"/>
      <c r="L34" s="50">
        <v>1866058.86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</row>
  </sheetData>
  <mergeCells count="30">
    <mergeCell ref="N5:P5"/>
    <mergeCell ref="H4:W4"/>
    <mergeCell ref="R5:W5"/>
    <mergeCell ref="I5:M5"/>
    <mergeCell ref="A2:W2"/>
    <mergeCell ref="A3:G3"/>
    <mergeCell ref="P6:P7"/>
    <mergeCell ref="L6:L7"/>
    <mergeCell ref="M6:M7"/>
    <mergeCell ref="N6:N7"/>
    <mergeCell ref="O6:O7"/>
    <mergeCell ref="Q5:Q7"/>
    <mergeCell ref="R6:R7"/>
    <mergeCell ref="W6:W7"/>
    <mergeCell ref="V6:V7"/>
    <mergeCell ref="U6:U7"/>
    <mergeCell ref="T6:T7"/>
    <mergeCell ref="S6:S7"/>
    <mergeCell ref="H5:H7"/>
    <mergeCell ref="J6:J7"/>
    <mergeCell ref="K6:K7"/>
    <mergeCell ref="A4:A7"/>
    <mergeCell ref="B4:B7"/>
    <mergeCell ref="C4:C7"/>
    <mergeCell ref="A34:G34"/>
    <mergeCell ref="D4:D7"/>
    <mergeCell ref="E4:E7"/>
    <mergeCell ref="F4:F7"/>
    <mergeCell ref="G4:G7"/>
    <mergeCell ref="I6:I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00E9329-C0B8-6BC9-0463-7792D50D6624}" mc:Ignorable="x14ac xr xr2 xr3">
  <sheetPr>
    <outlinePr summaryRight="0" summaryBelow="0"/>
    <pageSetUpPr fitToPage="1"/>
  </sheetPr>
  <dimension ref="A1:W13"/>
  <sheetViews>
    <sheetView topLeftCell="G1" showZeros="0" workbookViewId="0"/>
  </sheetViews>
  <sheetFormatPr defaultColWidth="10.66015625" customHeight="1" defaultRowHeight="14.25"/>
  <cols>
    <col min="1" max="1" width="16.98046875" customWidth="1"/>
    <col min="2" max="2" width="23.8203125" customWidth="1"/>
    <col min="3" max="3" width="38.33203125" customWidth="1"/>
    <col min="4" max="4" width="27.83203125" customWidth="1"/>
    <col min="5" max="5" width="13" customWidth="1"/>
    <col min="6" max="6" width="20.66015625" customWidth="1"/>
    <col min="7" max="7" width="11.5" customWidth="1"/>
    <col min="8" max="8" width="20.66015625" customWidth="1"/>
    <col min="9" max="21" width="22.33203125" customWidth="1"/>
    <col min="22" max="23" width="22.5" customWidth="1"/>
  </cols>
  <sheetData>
    <row customHeight="1" ht="13.5">
      <c r="B1" s="76"/>
      <c r="E1" s="112"/>
      <c r="F1" s="112"/>
      <c r="G1" s="112"/>
      <c r="H1" s="112"/>
      <c r="I1" s="101"/>
      <c r="J1" s="101"/>
      <c r="K1" s="101"/>
      <c r="L1" s="101"/>
      <c r="M1" s="101"/>
      <c r="N1" s="101"/>
      <c r="O1" s="101"/>
      <c r="P1" s="101"/>
      <c r="Q1" s="101"/>
      <c r="U1" s="76"/>
      <c r="W1" s="66" t="s">
        <v>185</v>
      </c>
    </row>
    <row customHeight="1" ht="41.25">
      <c r="A2" s="9">
        <f>"2026"&amp;"年部门项目支出预算表"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customHeight="1" ht="19.5">
      <c r="A3" s="67">
        <f>"单位名称："&amp;"景洪市水产服务中心"</f>
      </c>
      <c r="B3" s="67"/>
      <c r="C3" s="67"/>
      <c r="D3" s="67"/>
      <c r="E3" s="67"/>
      <c r="F3" s="67"/>
      <c r="G3" s="67"/>
      <c r="H3" s="67"/>
      <c r="I3" s="113"/>
      <c r="J3" s="113"/>
      <c r="K3" s="113"/>
      <c r="L3" s="113"/>
      <c r="M3" s="113"/>
      <c r="N3" s="113"/>
      <c r="O3" s="113"/>
      <c r="P3" s="113"/>
      <c r="Q3" s="113"/>
      <c r="R3" s="114"/>
      <c r="S3" s="114"/>
      <c r="T3" s="114"/>
      <c r="U3" s="115"/>
      <c r="V3" s="114"/>
      <c r="W3" s="55" t="s">
        <v>110</v>
      </c>
    </row>
    <row customHeight="1" ht="21.75">
      <c r="A4" s="116" t="s">
        <v>186</v>
      </c>
      <c r="B4" s="117" t="s">
        <v>119</v>
      </c>
      <c r="C4" s="116" t="s">
        <v>120</v>
      </c>
      <c r="D4" s="116" t="s">
        <v>187</v>
      </c>
      <c r="E4" s="117" t="s">
        <v>121</v>
      </c>
      <c r="F4" s="117" t="s">
        <v>122</v>
      </c>
      <c r="G4" s="117" t="s">
        <v>188</v>
      </c>
      <c r="H4" s="117" t="s">
        <v>189</v>
      </c>
      <c r="I4" s="15" t="s">
        <v>28</v>
      </c>
      <c r="J4" s="13" t="s">
        <v>190</v>
      </c>
      <c r="K4" s="118"/>
      <c r="L4" s="118"/>
      <c r="M4" s="14"/>
      <c r="N4" s="13" t="s">
        <v>126</v>
      </c>
      <c r="O4" s="118"/>
      <c r="P4" s="14"/>
      <c r="Q4" s="117" t="s">
        <v>34</v>
      </c>
      <c r="R4" s="13" t="s">
        <v>50</v>
      </c>
      <c r="S4" s="118"/>
      <c r="T4" s="118"/>
      <c r="U4" s="118"/>
      <c r="V4" s="118"/>
      <c r="W4" s="14"/>
    </row>
    <row customHeight="1" ht="21.75">
      <c r="A5" s="119"/>
      <c r="B5" s="120"/>
      <c r="C5" s="119"/>
      <c r="D5" s="119"/>
      <c r="E5" s="120"/>
      <c r="F5" s="120"/>
      <c r="G5" s="120"/>
      <c r="H5" s="120"/>
      <c r="I5" s="121"/>
      <c r="J5" s="122" t="s">
        <v>31</v>
      </c>
      <c r="K5" s="123"/>
      <c r="L5" s="117" t="s">
        <v>32</v>
      </c>
      <c r="M5" s="117" t="s">
        <v>33</v>
      </c>
      <c r="N5" s="117" t="s">
        <v>31</v>
      </c>
      <c r="O5" s="117" t="s">
        <v>32</v>
      </c>
      <c r="P5" s="117" t="s">
        <v>33</v>
      </c>
      <c r="Q5" s="120"/>
      <c r="R5" s="117" t="s">
        <v>30</v>
      </c>
      <c r="S5" s="116" t="s">
        <v>37</v>
      </c>
      <c r="T5" s="116" t="s">
        <v>132</v>
      </c>
      <c r="U5" s="116" t="s">
        <v>39</v>
      </c>
      <c r="V5" s="116" t="s">
        <v>40</v>
      </c>
      <c r="W5" s="116" t="s">
        <v>41</v>
      </c>
    </row>
    <row customHeight="1" ht="21">
      <c r="A6" s="119"/>
      <c r="B6" s="120"/>
      <c r="C6" s="119"/>
      <c r="D6" s="119"/>
      <c r="E6" s="120"/>
      <c r="F6" s="120"/>
      <c r="G6" s="120"/>
      <c r="H6" s="120"/>
      <c r="I6" s="121"/>
      <c r="J6" s="124" t="s">
        <v>30</v>
      </c>
      <c r="K6" s="125"/>
      <c r="L6" s="120"/>
      <c r="M6" s="120"/>
      <c r="N6" s="120"/>
      <c r="O6" s="120"/>
      <c r="P6" s="120"/>
      <c r="Q6" s="120"/>
      <c r="R6" s="120"/>
      <c r="S6" s="119"/>
      <c r="T6" s="119"/>
      <c r="U6" s="119"/>
      <c r="V6" s="119"/>
      <c r="W6" s="119"/>
    </row>
    <row customHeight="1" ht="39.75">
      <c r="A7" s="126"/>
      <c r="B7" s="127"/>
      <c r="C7" s="126"/>
      <c r="D7" s="126"/>
      <c r="E7" s="127"/>
      <c r="F7" s="127"/>
      <c r="G7" s="127"/>
      <c r="H7" s="127"/>
      <c r="I7" s="17"/>
      <c r="J7" s="128" t="s">
        <v>30</v>
      </c>
      <c r="K7" s="128" t="s">
        <v>191</v>
      </c>
      <c r="L7" s="127"/>
      <c r="M7" s="127"/>
      <c r="N7" s="127"/>
      <c r="O7" s="127"/>
      <c r="P7" s="127"/>
      <c r="Q7" s="127"/>
      <c r="R7" s="127"/>
      <c r="S7" s="126"/>
      <c r="T7" s="126"/>
      <c r="U7" s="126"/>
      <c r="V7" s="126"/>
      <c r="W7" s="126"/>
    </row>
    <row customHeight="1" ht="19.5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</row>
    <row customHeight="1" ht="21.75">
      <c r="A9" s="49"/>
      <c r="B9" s="49"/>
      <c r="C9" s="49" t="s">
        <v>192</v>
      </c>
      <c r="D9" s="49"/>
      <c r="E9" s="49"/>
      <c r="F9" s="49"/>
      <c r="G9" s="49"/>
      <c r="H9" s="49"/>
      <c r="I9" s="50">
        <v>8000</v>
      </c>
      <c r="J9" s="50"/>
      <c r="K9" s="50"/>
      <c r="L9" s="50"/>
      <c r="M9" s="50"/>
      <c r="N9" s="50"/>
      <c r="O9" s="50"/>
      <c r="P9" s="50"/>
      <c r="Q9" s="50"/>
      <c r="R9" s="50">
        <v>8000</v>
      </c>
      <c r="S9" s="50"/>
      <c r="T9" s="50"/>
      <c r="U9" s="50"/>
      <c r="V9" s="50"/>
      <c r="W9" s="50">
        <v>8000</v>
      </c>
    </row>
    <row customHeight="1" ht="21.75">
      <c r="A10" s="49" t="s">
        <v>193</v>
      </c>
      <c r="B10" s="49" t="s">
        <v>194</v>
      </c>
      <c r="C10" s="49" t="s">
        <v>192</v>
      </c>
      <c r="D10" s="49" t="s">
        <v>43</v>
      </c>
      <c r="E10" s="49" t="s">
        <v>80</v>
      </c>
      <c r="F10" s="49" t="s">
        <v>81</v>
      </c>
      <c r="G10" s="49" t="s">
        <v>163</v>
      </c>
      <c r="H10" s="49" t="s">
        <v>164</v>
      </c>
      <c r="I10" s="50">
        <v>1000</v>
      </c>
      <c r="J10" s="50"/>
      <c r="K10" s="50"/>
      <c r="L10" s="50"/>
      <c r="M10" s="50"/>
      <c r="N10" s="50"/>
      <c r="O10" s="50"/>
      <c r="P10" s="50"/>
      <c r="Q10" s="50"/>
      <c r="R10" s="50">
        <v>1000</v>
      </c>
      <c r="S10" s="50"/>
      <c r="T10" s="50"/>
      <c r="U10" s="50"/>
      <c r="V10" s="50"/>
      <c r="W10" s="50">
        <v>1000</v>
      </c>
    </row>
    <row customHeight="1" ht="21.75">
      <c r="A11" s="49" t="s">
        <v>193</v>
      </c>
      <c r="B11" s="49" t="s">
        <v>194</v>
      </c>
      <c r="C11" s="49" t="s">
        <v>192</v>
      </c>
      <c r="D11" s="49" t="s">
        <v>43</v>
      </c>
      <c r="E11" s="49" t="s">
        <v>80</v>
      </c>
      <c r="F11" s="49" t="s">
        <v>81</v>
      </c>
      <c r="G11" s="49" t="s">
        <v>175</v>
      </c>
      <c r="H11" s="49" t="s">
        <v>176</v>
      </c>
      <c r="I11" s="50">
        <v>4500</v>
      </c>
      <c r="J11" s="50"/>
      <c r="K11" s="50"/>
      <c r="L11" s="50"/>
      <c r="M11" s="50"/>
      <c r="N11" s="50"/>
      <c r="O11" s="50"/>
      <c r="P11" s="50"/>
      <c r="Q11" s="50"/>
      <c r="R11" s="50">
        <v>4500</v>
      </c>
      <c r="S11" s="50"/>
      <c r="T11" s="50"/>
      <c r="U11" s="50"/>
      <c r="V11" s="50"/>
      <c r="W11" s="50">
        <v>4500</v>
      </c>
    </row>
    <row customHeight="1" ht="21.75">
      <c r="A12" s="49" t="s">
        <v>193</v>
      </c>
      <c r="B12" s="49" t="s">
        <v>194</v>
      </c>
      <c r="C12" s="49" t="s">
        <v>192</v>
      </c>
      <c r="D12" s="49" t="s">
        <v>43</v>
      </c>
      <c r="E12" s="49" t="s">
        <v>80</v>
      </c>
      <c r="F12" s="49" t="s">
        <v>81</v>
      </c>
      <c r="G12" s="49" t="s">
        <v>175</v>
      </c>
      <c r="H12" s="49" t="s">
        <v>176</v>
      </c>
      <c r="I12" s="50">
        <v>2500</v>
      </c>
      <c r="J12" s="50"/>
      <c r="K12" s="50"/>
      <c r="L12" s="50"/>
      <c r="M12" s="50"/>
      <c r="N12" s="50"/>
      <c r="O12" s="50"/>
      <c r="P12" s="50"/>
      <c r="Q12" s="50"/>
      <c r="R12" s="50">
        <v>2500</v>
      </c>
      <c r="S12" s="50"/>
      <c r="T12" s="50"/>
      <c r="U12" s="50"/>
      <c r="V12" s="50"/>
      <c r="W12" s="50">
        <v>2500</v>
      </c>
    </row>
    <row customHeight="1" ht="18.75">
      <c r="A13" s="109" t="s">
        <v>88</v>
      </c>
      <c r="B13" s="110"/>
      <c r="C13" s="110"/>
      <c r="D13" s="110"/>
      <c r="E13" s="110"/>
      <c r="F13" s="110"/>
      <c r="G13" s="110"/>
      <c r="H13" s="111"/>
      <c r="I13" s="50">
        <v>8000</v>
      </c>
      <c r="J13" s="50"/>
      <c r="K13" s="50"/>
      <c r="L13" s="50"/>
      <c r="M13" s="50"/>
      <c r="N13" s="50"/>
      <c r="O13" s="50"/>
      <c r="P13" s="50"/>
      <c r="Q13" s="50"/>
      <c r="R13" s="50">
        <v>8000</v>
      </c>
      <c r="S13" s="50"/>
      <c r="T13" s="50"/>
      <c r="U13" s="50"/>
      <c r="V13" s="50"/>
      <c r="W13" s="50">
        <v>8000</v>
      </c>
    </row>
  </sheetData>
  <mergeCells count="28">
    <mergeCell ref="A3:H3"/>
    <mergeCell ref="A2:W2"/>
    <mergeCell ref="R4:W4"/>
    <mergeCell ref="N4:P4"/>
    <mergeCell ref="J4:M4"/>
    <mergeCell ref="Q4:Q7"/>
    <mergeCell ref="P5:P7"/>
    <mergeCell ref="R5:R7"/>
    <mergeCell ref="W5:W7"/>
    <mergeCell ref="V5:V7"/>
    <mergeCell ref="U5:U7"/>
    <mergeCell ref="T5:T7"/>
    <mergeCell ref="S5:S7"/>
    <mergeCell ref="J5:K6"/>
    <mergeCell ref="L5:L7"/>
    <mergeCell ref="O5:O7"/>
    <mergeCell ref="N5:N7"/>
    <mergeCell ref="M5:M7"/>
    <mergeCell ref="I4:I7"/>
    <mergeCell ref="H4:H7"/>
    <mergeCell ref="G4:G7"/>
    <mergeCell ref="C4:C7"/>
    <mergeCell ref="D4:D7"/>
    <mergeCell ref="E4:E7"/>
    <mergeCell ref="F4:F7"/>
    <mergeCell ref="B4:B7"/>
    <mergeCell ref="A13:H13"/>
    <mergeCell ref="A4:A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C7C7F1F-F2E2-068B-A1E7-BCE762AD948F}" mc:Ignorable="x14ac xr xr2 xr3">
  <sheetPr>
    <outlinePr summaryRight="0" summaryBelow="0"/>
    <pageSetUpPr fitToPage="1"/>
  </sheetPr>
  <dimension ref="A1:J11"/>
  <sheetViews>
    <sheetView topLeftCell="A1" showZeros="0" workbookViewId="0"/>
  </sheetViews>
  <sheetFormatPr defaultColWidth="10.66015625" customHeight="1" defaultRowHeight="12"/>
  <cols>
    <col min="1" max="1" width="40" customWidth="1"/>
    <col min="2" max="2" width="42.98046875" customWidth="1"/>
    <col min="3" max="4" width="19.3203125" customWidth="1"/>
    <col min="5" max="5" width="22.3203125" customWidth="1"/>
    <col min="6" max="6" width="12.3203125" customWidth="1"/>
    <col min="7" max="7" width="22.98046875" customWidth="1"/>
    <col min="8" max="9" width="12.3203125" customWidth="1"/>
    <col min="10" max="10" width="22" customWidth="1"/>
  </cols>
  <sheetData>
    <row customHeight="1" ht="15">
      <c r="J1" s="130" t="s">
        <v>195</v>
      </c>
    </row>
    <row customHeight="1" ht="33">
      <c r="A2" s="9">
        <f>"2026"&amp;"年部门项目支出绩效目标表"</f>
      </c>
      <c r="B2" s="9"/>
      <c r="C2" s="9"/>
      <c r="D2" s="9"/>
      <c r="E2" s="9"/>
      <c r="F2" s="9"/>
      <c r="G2" s="9"/>
      <c r="H2" s="9"/>
      <c r="I2" s="9"/>
      <c r="J2" s="9"/>
    </row>
    <row customHeight="1" ht="17.25">
      <c r="A3" s="67">
        <f>"单位名称："&amp;"景洪市水产服务中心"</f>
      </c>
      <c r="B3" s="131"/>
      <c r="C3" s="103"/>
      <c r="D3" s="103"/>
      <c r="E3" s="103"/>
      <c r="F3" s="103"/>
      <c r="G3" s="103"/>
      <c r="H3" s="103"/>
      <c r="I3" s="103"/>
      <c r="J3" s="103"/>
    </row>
    <row customHeight="1" ht="44.25">
      <c r="A4" s="61" t="s">
        <v>196</v>
      </c>
      <c r="B4" s="61" t="s">
        <v>197</v>
      </c>
      <c r="C4" s="61" t="s">
        <v>198</v>
      </c>
      <c r="D4" s="61" t="s">
        <v>199</v>
      </c>
      <c r="E4" s="61" t="s">
        <v>200</v>
      </c>
      <c r="F4" s="132" t="s">
        <v>201</v>
      </c>
      <c r="G4" s="61" t="s">
        <v>202</v>
      </c>
      <c r="H4" s="132" t="s">
        <v>203</v>
      </c>
      <c r="I4" s="132" t="s">
        <v>204</v>
      </c>
      <c r="J4" s="61" t="s">
        <v>205</v>
      </c>
    </row>
    <row customHeight="1" ht="19.5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132">
        <v>6</v>
      </c>
      <c r="G5" s="61">
        <v>7</v>
      </c>
      <c r="H5" s="132">
        <v>8</v>
      </c>
      <c r="I5" s="132">
        <v>9</v>
      </c>
      <c r="J5" s="61">
        <v>10</v>
      </c>
    </row>
    <row customHeight="1" ht="40.5">
      <c r="A6" s="49" t="s">
        <v>43</v>
      </c>
      <c r="B6" s="49"/>
      <c r="C6" s="49"/>
      <c r="D6" s="49"/>
      <c r="E6" s="49"/>
      <c r="F6" s="49"/>
      <c r="G6" s="49"/>
      <c r="H6" s="49"/>
      <c r="I6" s="49"/>
      <c r="J6" s="49"/>
    </row>
    <row customHeight="1" ht="40.5">
      <c r="A7" s="64" t="s">
        <v>192</v>
      </c>
      <c r="B7" s="49" t="s">
        <v>206</v>
      </c>
      <c r="C7" s="49" t="s">
        <v>207</v>
      </c>
      <c r="D7" s="49" t="s">
        <v>208</v>
      </c>
      <c r="E7" s="49" t="s">
        <v>209</v>
      </c>
      <c r="F7" s="51" t="s">
        <v>210</v>
      </c>
      <c r="G7" s="49" t="s">
        <v>211</v>
      </c>
      <c r="H7" s="51" t="s">
        <v>212</v>
      </c>
      <c r="I7" s="51" t="s">
        <v>213</v>
      </c>
      <c r="J7" s="49" t="s">
        <v>214</v>
      </c>
    </row>
    <row customHeight="1" ht="40.5">
      <c r="A8" s="64" t="s">
        <v>192</v>
      </c>
      <c r="B8" s="49" t="s">
        <v>206</v>
      </c>
      <c r="C8" s="49" t="s">
        <v>207</v>
      </c>
      <c r="D8" s="49" t="s">
        <v>208</v>
      </c>
      <c r="E8" s="49" t="s">
        <v>215</v>
      </c>
      <c r="F8" s="51" t="s">
        <v>216</v>
      </c>
      <c r="G8" s="49" t="s">
        <v>108</v>
      </c>
      <c r="H8" s="51" t="s">
        <v>217</v>
      </c>
      <c r="I8" s="51" t="s">
        <v>213</v>
      </c>
      <c r="J8" s="49" t="s">
        <v>214</v>
      </c>
    </row>
    <row customHeight="1" ht="40.5">
      <c r="A9" s="64" t="s">
        <v>192</v>
      </c>
      <c r="B9" s="49" t="s">
        <v>206</v>
      </c>
      <c r="C9" s="49" t="s">
        <v>207</v>
      </c>
      <c r="D9" s="49" t="s">
        <v>218</v>
      </c>
      <c r="E9" s="49" t="s">
        <v>219</v>
      </c>
      <c r="F9" s="51" t="s">
        <v>216</v>
      </c>
      <c r="G9" s="49" t="s">
        <v>220</v>
      </c>
      <c r="H9" s="51" t="s">
        <v>221</v>
      </c>
      <c r="I9" s="51" t="s">
        <v>213</v>
      </c>
      <c r="J9" s="49" t="s">
        <v>214</v>
      </c>
    </row>
    <row customHeight="1" ht="40.5">
      <c r="A10" s="64" t="s">
        <v>192</v>
      </c>
      <c r="B10" s="49" t="s">
        <v>206</v>
      </c>
      <c r="C10" s="49" t="s">
        <v>222</v>
      </c>
      <c r="D10" s="49" t="s">
        <v>223</v>
      </c>
      <c r="E10" s="49" t="s">
        <v>224</v>
      </c>
      <c r="F10" s="51" t="s">
        <v>216</v>
      </c>
      <c r="G10" s="49" t="s">
        <v>225</v>
      </c>
      <c r="H10" s="51"/>
      <c r="I10" s="51" t="s">
        <v>226</v>
      </c>
      <c r="J10" s="49" t="s">
        <v>224</v>
      </c>
    </row>
    <row customHeight="1" ht="40.5">
      <c r="A11" s="64" t="s">
        <v>192</v>
      </c>
      <c r="B11" s="49" t="s">
        <v>206</v>
      </c>
      <c r="C11" s="49" t="s">
        <v>227</v>
      </c>
      <c r="D11" s="49" t="s">
        <v>228</v>
      </c>
      <c r="E11" s="49" t="s">
        <v>229</v>
      </c>
      <c r="F11" s="51" t="s">
        <v>216</v>
      </c>
      <c r="G11" s="49" t="s">
        <v>230</v>
      </c>
      <c r="H11" s="51"/>
      <c r="I11" s="51" t="s">
        <v>226</v>
      </c>
      <c r="J11" s="49" t="s">
        <v>229</v>
      </c>
    </row>
  </sheetData>
  <mergeCells count="4">
    <mergeCell ref="A2:J2"/>
    <mergeCell ref="A3:H3"/>
    <mergeCell ref="A7:A11"/>
    <mergeCell ref="B7:B11"/>
  </mergeCells>
  <printOptions horizontalCentered="1"/>
  <pageMargins left="0.79" right="0.79" top="0.59" bottom="0.59" header="0.00" footer="0.00"/>
  <pageSetup paperSize="9" scale="69" pageOrder="downThenOver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6BD31B9-AB62-389F-D104-90ADA4FE1F39}" mc:Ignorable="x14ac xr xr2 xr3">
  <sheetPr>
    <outlinePr summaryRight="0" summaryBelow="0"/>
    <pageSetUpPr fitToPage="1"/>
  </sheetPr>
  <dimension ref="A1:F9"/>
  <sheetViews>
    <sheetView topLeftCell="A1" showZeros="0" workbookViewId="0"/>
  </sheetViews>
  <sheetFormatPr defaultColWidth="10.66015625" customHeight="1" defaultRowHeight="14.25"/>
  <cols>
    <col min="1" max="1" width="42.8203125" customWidth="1"/>
    <col min="2" max="2" width="19.66015625" customWidth="1"/>
    <col min="3" max="3" width="40.98046875" customWidth="1"/>
    <col min="4" max="6" width="33.33203125" customWidth="1"/>
  </cols>
  <sheetData>
    <row customHeight="1" ht="15.75">
      <c r="A1" s="133">
        <v>1</v>
      </c>
      <c r="B1" s="134">
        <v>0</v>
      </c>
      <c r="C1" s="133">
        <v>1</v>
      </c>
      <c r="D1" s="135"/>
      <c r="E1" s="135"/>
      <c r="F1" s="8" t="s">
        <v>231</v>
      </c>
    </row>
    <row customHeight="1" ht="36.75">
      <c r="A2" s="136">
        <f>"2026"&amp;"年部门政府性基金预算支出预算表"</f>
      </c>
      <c r="B2" s="92" t="s">
        <v>232</v>
      </c>
      <c r="C2" s="92"/>
      <c r="D2" s="92"/>
      <c r="E2" s="92"/>
      <c r="F2" s="92"/>
    </row>
    <row customHeight="1" ht="13.5">
      <c r="A3" s="67">
        <f>"单位名称："&amp;"景洪市水产服务中心"</f>
      </c>
      <c r="B3" s="67">
        <f>"单位名称："&amp;"景洪市水产服务中心"</f>
      </c>
      <c r="C3" s="67"/>
      <c r="D3" s="55"/>
      <c r="E3" s="55"/>
      <c r="F3" s="55" t="s">
        <v>1</v>
      </c>
    </row>
    <row customHeight="1" ht="19.5">
      <c r="A4" s="68" t="s">
        <v>118</v>
      </c>
      <c r="B4" s="137" t="s">
        <v>45</v>
      </c>
      <c r="C4" s="138" t="s">
        <v>46</v>
      </c>
      <c r="D4" s="57" t="s">
        <v>233</v>
      </c>
      <c r="E4" s="57"/>
      <c r="F4" s="58"/>
    </row>
    <row customHeight="1" ht="18.75">
      <c r="A5" s="69"/>
      <c r="B5" s="139"/>
      <c r="C5" s="140"/>
      <c r="D5" s="44" t="s">
        <v>28</v>
      </c>
      <c r="E5" s="44" t="s">
        <v>47</v>
      </c>
      <c r="F5" s="44" t="s">
        <v>48</v>
      </c>
    </row>
    <row customHeight="1" ht="18.75">
      <c r="A6" s="69">
        <v>1</v>
      </c>
      <c r="B6" s="141" t="s">
        <v>104</v>
      </c>
      <c r="C6" s="140">
        <v>3</v>
      </c>
      <c r="D6" s="44">
        <v>4</v>
      </c>
      <c r="E6" s="44">
        <v>5</v>
      </c>
      <c r="F6" s="44">
        <v>6</v>
      </c>
    </row>
    <row customHeight="1" ht="21">
      <c r="A7" s="49"/>
      <c r="B7" s="49"/>
      <c r="C7" s="49"/>
      <c r="D7" s="50"/>
      <c r="E7" s="50"/>
      <c r="F7" s="50"/>
    </row>
    <row customHeight="1" ht="21">
      <c r="A8" s="49"/>
      <c r="B8" s="49"/>
      <c r="C8" s="49"/>
      <c r="D8" s="50"/>
      <c r="E8" s="50"/>
      <c r="F8" s="50"/>
    </row>
    <row customHeight="1" ht="18.75">
      <c r="A9" s="142" t="s">
        <v>88</v>
      </c>
      <c r="B9" s="143" t="s">
        <v>88</v>
      </c>
      <c r="C9" s="144" t="s">
        <v>88</v>
      </c>
      <c r="D9" s="50"/>
      <c r="E9" s="50"/>
      <c r="F9" s="50"/>
    </row>
  </sheetData>
  <mergeCells count="7"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0" right="0.30" top="0.46" bottom="0.46" header="0.40" footer="0.40"/>
  <pageSetup paperSize="9" scale="98" pageOrder="downThenOver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9F5B0C5-43DF-6283-C399-112B1EE374E1}" mc:Ignorable="x14ac xr xr2 xr3">
  <sheetPr>
    <outlinePr summaryRight="0" summaryBelow="0"/>
    <pageSetUpPr fitToPage="1"/>
  </sheetPr>
  <dimension ref="A1:Q14"/>
  <sheetViews>
    <sheetView topLeftCell="A1" showZeros="0" workbookViewId="0"/>
  </sheetViews>
  <sheetFormatPr defaultColWidth="10.66015625" customHeight="1" defaultRowHeight="14.25"/>
  <cols>
    <col min="1" max="1" width="45.66015625" customWidth="1"/>
    <col min="2" max="2" width="25.33203125" customWidth="1"/>
    <col min="3" max="3" width="41.16015625" customWidth="1"/>
    <col min="4" max="4" width="9" customWidth="1"/>
    <col min="5" max="5" width="12" customWidth="1"/>
    <col min="6" max="17" width="19.33203125" customWidth="1"/>
  </cols>
  <sheetData>
    <row customHeight="1" ht="15.75">
      <c r="A1" s="101"/>
      <c r="B1" s="101"/>
      <c r="C1" s="101"/>
      <c r="D1" s="101"/>
      <c r="E1" s="101"/>
      <c r="F1" s="101"/>
      <c r="G1" s="101"/>
      <c r="H1" s="101"/>
      <c r="I1" s="101"/>
      <c r="J1" s="101"/>
      <c r="O1" s="145"/>
      <c r="P1" s="145"/>
      <c r="Q1" s="66" t="s">
        <v>234</v>
      </c>
    </row>
    <row customHeight="1" ht="35.25">
      <c r="A2" s="146">
        <f>"2026"&amp;"年部门政府采购预算表"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customHeight="1" ht="18.75">
      <c r="A3" s="147">
        <f>"单位名称："&amp;"景洪市水产服务中心"</f>
      </c>
      <c r="B3" s="147"/>
      <c r="C3" s="147"/>
      <c r="D3" s="147"/>
      <c r="E3" s="147"/>
      <c r="F3" s="147"/>
      <c r="G3" s="54"/>
      <c r="H3" s="54"/>
      <c r="I3" s="54"/>
      <c r="J3" s="54"/>
      <c r="K3" s="103"/>
      <c r="L3" s="103"/>
      <c r="M3" s="103"/>
      <c r="N3" s="103"/>
      <c r="O3" s="105"/>
      <c r="P3" s="105"/>
      <c r="Q3" s="55" t="s">
        <v>110</v>
      </c>
    </row>
    <row customHeight="1" ht="15.75">
      <c r="A4" s="96" t="s">
        <v>235</v>
      </c>
      <c r="B4" s="148" t="s">
        <v>236</v>
      </c>
      <c r="C4" s="148" t="s">
        <v>237</v>
      </c>
      <c r="D4" s="148" t="s">
        <v>238</v>
      </c>
      <c r="E4" s="148" t="s">
        <v>239</v>
      </c>
      <c r="F4" s="148" t="s">
        <v>240</v>
      </c>
      <c r="G4" s="149" t="s">
        <v>125</v>
      </c>
      <c r="H4" s="149"/>
      <c r="I4" s="149"/>
      <c r="J4" s="149"/>
      <c r="K4" s="149"/>
      <c r="L4" s="149"/>
      <c r="M4" s="149"/>
      <c r="N4" s="149"/>
      <c r="O4" s="149"/>
      <c r="P4" s="149"/>
      <c r="Q4" s="150"/>
    </row>
    <row customHeight="1" ht="17.25">
      <c r="A5" s="151"/>
      <c r="B5" s="152"/>
      <c r="C5" s="152"/>
      <c r="D5" s="152"/>
      <c r="E5" s="152"/>
      <c r="F5" s="152"/>
      <c r="G5" s="152" t="s">
        <v>28</v>
      </c>
      <c r="H5" s="152" t="s">
        <v>31</v>
      </c>
      <c r="I5" s="152" t="s">
        <v>241</v>
      </c>
      <c r="J5" s="152" t="s">
        <v>242</v>
      </c>
      <c r="K5" s="42" t="s">
        <v>243</v>
      </c>
      <c r="L5" s="153" t="s">
        <v>50</v>
      </c>
      <c r="M5" s="153"/>
      <c r="N5" s="153"/>
      <c r="O5" s="153"/>
      <c r="P5" s="153"/>
      <c r="Q5" s="47"/>
    </row>
    <row customHeight="1" ht="54">
      <c r="A6" s="97"/>
      <c r="B6" s="47"/>
      <c r="C6" s="47"/>
      <c r="D6" s="47"/>
      <c r="E6" s="47"/>
      <c r="F6" s="47"/>
      <c r="G6" s="47"/>
      <c r="H6" s="47" t="s">
        <v>30</v>
      </c>
      <c r="I6" s="47"/>
      <c r="J6" s="47"/>
      <c r="K6" s="46"/>
      <c r="L6" s="47" t="s">
        <v>30</v>
      </c>
      <c r="M6" s="47" t="s">
        <v>37</v>
      </c>
      <c r="N6" s="47" t="s">
        <v>132</v>
      </c>
      <c r="O6" s="60" t="s">
        <v>39</v>
      </c>
      <c r="P6" s="46" t="s">
        <v>40</v>
      </c>
      <c r="Q6" s="47" t="s">
        <v>41</v>
      </c>
    </row>
    <row customHeight="1" ht="19.5">
      <c r="A7" s="18">
        <v>1</v>
      </c>
      <c r="B7" s="44">
        <v>2</v>
      </c>
      <c r="C7" s="44">
        <v>3</v>
      </c>
      <c r="D7" s="44">
        <v>4</v>
      </c>
      <c r="E7" s="44">
        <v>5</v>
      </c>
      <c r="F7" s="44">
        <v>6</v>
      </c>
      <c r="G7" s="140">
        <v>7</v>
      </c>
      <c r="H7" s="140">
        <v>8</v>
      </c>
      <c r="I7" s="140">
        <v>9</v>
      </c>
      <c r="J7" s="140">
        <v>10</v>
      </c>
      <c r="K7" s="140">
        <v>11</v>
      </c>
      <c r="L7" s="140">
        <v>12</v>
      </c>
      <c r="M7" s="140">
        <v>13</v>
      </c>
      <c r="N7" s="140">
        <v>14</v>
      </c>
      <c r="O7" s="140">
        <v>15</v>
      </c>
      <c r="P7" s="140">
        <v>16</v>
      </c>
      <c r="Q7" s="140">
        <v>17</v>
      </c>
    </row>
    <row customHeight="1" ht="21">
      <c r="A8" s="49" t="s">
        <v>43</v>
      </c>
      <c r="B8" s="154"/>
      <c r="C8" s="154"/>
      <c r="D8" s="154"/>
      <c r="E8" s="155">
        <v>5</v>
      </c>
      <c r="F8" s="50">
        <v>17840</v>
      </c>
      <c r="G8" s="50">
        <v>22340</v>
      </c>
      <c r="H8" s="50">
        <v>17840</v>
      </c>
      <c r="I8" s="50"/>
      <c r="J8" s="50"/>
      <c r="K8" s="50"/>
      <c r="L8" s="50">
        <v>4500</v>
      </c>
      <c r="M8" s="50"/>
      <c r="N8" s="50"/>
      <c r="O8" s="50"/>
      <c r="P8" s="50"/>
      <c r="Q8" s="50">
        <v>4500</v>
      </c>
    </row>
    <row customHeight="1" ht="21">
      <c r="A9" s="64" t="s">
        <v>162</v>
      </c>
      <c r="B9" s="49" t="s">
        <v>244</v>
      </c>
      <c r="C9" s="49" t="s">
        <v>245</v>
      </c>
      <c r="D9" s="51" t="s">
        <v>246</v>
      </c>
      <c r="E9" s="156">
        <v>1</v>
      </c>
      <c r="F9" s="50">
        <v>1840</v>
      </c>
      <c r="G9" s="50">
        <v>1840</v>
      </c>
      <c r="H9" s="50">
        <v>1840</v>
      </c>
      <c r="I9" s="50"/>
      <c r="J9" s="50"/>
      <c r="K9" s="50"/>
      <c r="L9" s="50"/>
      <c r="M9" s="50"/>
      <c r="N9" s="50"/>
      <c r="O9" s="50"/>
      <c r="P9" s="50"/>
      <c r="Q9" s="50"/>
    </row>
    <row customHeight="1" ht="21">
      <c r="A10" s="64" t="s">
        <v>113</v>
      </c>
      <c r="B10" s="49" t="s">
        <v>247</v>
      </c>
      <c r="C10" s="49" t="s">
        <v>248</v>
      </c>
      <c r="D10" s="51" t="s">
        <v>249</v>
      </c>
      <c r="E10" s="156">
        <v>1</v>
      </c>
      <c r="F10" s="50">
        <v>2200</v>
      </c>
      <c r="G10" s="50">
        <v>2200</v>
      </c>
      <c r="H10" s="50">
        <v>2200</v>
      </c>
      <c r="I10" s="50"/>
      <c r="J10" s="50"/>
      <c r="K10" s="50"/>
      <c r="L10" s="50"/>
      <c r="M10" s="50"/>
      <c r="N10" s="50"/>
      <c r="O10" s="50"/>
      <c r="P10" s="50"/>
      <c r="Q10" s="50"/>
    </row>
    <row customHeight="1" ht="21">
      <c r="A11" s="64" t="s">
        <v>113</v>
      </c>
      <c r="B11" s="49" t="s">
        <v>250</v>
      </c>
      <c r="C11" s="49" t="s">
        <v>251</v>
      </c>
      <c r="D11" s="51" t="s">
        <v>246</v>
      </c>
      <c r="E11" s="156">
        <v>1</v>
      </c>
      <c r="F11" s="50">
        <v>3800</v>
      </c>
      <c r="G11" s="50">
        <v>3800</v>
      </c>
      <c r="H11" s="50">
        <v>3800</v>
      </c>
      <c r="I11" s="50"/>
      <c r="J11" s="50"/>
      <c r="K11" s="50"/>
      <c r="L11" s="50"/>
      <c r="M11" s="50"/>
      <c r="N11" s="50"/>
      <c r="O11" s="50"/>
      <c r="P11" s="50"/>
      <c r="Q11" s="50"/>
    </row>
    <row customHeight="1" ht="21">
      <c r="A12" s="64" t="s">
        <v>113</v>
      </c>
      <c r="B12" s="49" t="s">
        <v>252</v>
      </c>
      <c r="C12" s="49" t="s">
        <v>253</v>
      </c>
      <c r="D12" s="51" t="s">
        <v>246</v>
      </c>
      <c r="E12" s="156">
        <v>1</v>
      </c>
      <c r="F12" s="50">
        <v>10000</v>
      </c>
      <c r="G12" s="50">
        <v>10000</v>
      </c>
      <c r="H12" s="50">
        <v>10000</v>
      </c>
      <c r="I12" s="50"/>
      <c r="J12" s="50"/>
      <c r="K12" s="50"/>
      <c r="L12" s="50"/>
      <c r="M12" s="50"/>
      <c r="N12" s="50"/>
      <c r="O12" s="50"/>
      <c r="P12" s="50"/>
      <c r="Q12" s="50"/>
    </row>
    <row customHeight="1" ht="21">
      <c r="A13" s="64" t="s">
        <v>192</v>
      </c>
      <c r="B13" s="49" t="s">
        <v>254</v>
      </c>
      <c r="C13" s="49" t="s">
        <v>253</v>
      </c>
      <c r="D13" s="51" t="s">
        <v>246</v>
      </c>
      <c r="E13" s="156">
        <v>1</v>
      </c>
      <c r="F13" s="50"/>
      <c r="G13" s="50">
        <v>4500</v>
      </c>
      <c r="H13" s="50"/>
      <c r="I13" s="50"/>
      <c r="J13" s="50"/>
      <c r="K13" s="50"/>
      <c r="L13" s="50">
        <v>4500</v>
      </c>
      <c r="M13" s="50"/>
      <c r="N13" s="50"/>
      <c r="O13" s="50"/>
      <c r="P13" s="50"/>
      <c r="Q13" s="50">
        <v>4500</v>
      </c>
    </row>
    <row customHeight="1" ht="21">
      <c r="A14" s="157" t="s">
        <v>88</v>
      </c>
      <c r="B14" s="158"/>
      <c r="C14" s="158"/>
      <c r="D14" s="158"/>
      <c r="E14" s="159"/>
      <c r="F14" s="50">
        <v>17840</v>
      </c>
      <c r="G14" s="50">
        <v>22340</v>
      </c>
      <c r="H14" s="50">
        <v>17840</v>
      </c>
      <c r="I14" s="50"/>
      <c r="J14" s="50"/>
      <c r="K14" s="50"/>
      <c r="L14" s="50">
        <v>4500</v>
      </c>
      <c r="M14" s="50"/>
      <c r="N14" s="50"/>
      <c r="O14" s="50"/>
      <c r="P14" s="50"/>
      <c r="Q14" s="50">
        <v>4500</v>
      </c>
    </row>
  </sheetData>
  <mergeCells count="16"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4:E14"/>
    <mergeCell ref="H5:H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C1AC51A-C3C1-FE9E-AD66-B34FCA1EA08E}" mc:Ignorable="x14ac xr xr2 xr3">
  <sheetPr>
    <outlinePr summaryRight="0" summaryBelow="0"/>
    <pageSetUpPr fitToPage="1"/>
  </sheetPr>
  <dimension ref="A1:N10"/>
  <sheetViews>
    <sheetView topLeftCell="A1" showZeros="0" workbookViewId="0"/>
  </sheetViews>
  <sheetFormatPr defaultColWidth="10.66015625" customHeight="1" defaultRowHeight="14.25"/>
  <cols>
    <col min="1" max="1" width="56.98046875" customWidth="1"/>
    <col min="2" max="3" width="25.5" customWidth="1"/>
    <col min="4" max="14" width="22.16015625" customWidth="1"/>
  </cols>
  <sheetData>
    <row customHeight="1" ht="13.5">
      <c r="A1" s="89"/>
      <c r="B1" s="89"/>
      <c r="C1" s="30"/>
      <c r="D1" s="89"/>
      <c r="E1" s="89"/>
      <c r="F1" s="89"/>
      <c r="G1" s="89"/>
      <c r="H1" s="160"/>
      <c r="I1" s="89"/>
      <c r="J1" s="89"/>
      <c r="K1" s="89"/>
      <c r="L1" s="145"/>
      <c r="M1" s="161"/>
      <c r="N1" s="162" t="s">
        <v>255</v>
      </c>
    </row>
    <row customHeight="1" ht="34.5">
      <c r="A2" s="163">
        <f>"2026"&amp;"年部门政府购买服务预算表"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customHeight="1" ht="18.75">
      <c r="A3" s="164">
        <f>"单位名称："&amp;"景洪市水产服务中心"</f>
      </c>
      <c r="B3" s="164"/>
      <c r="C3" s="164"/>
      <c r="D3" s="165"/>
      <c r="E3" s="165"/>
      <c r="F3" s="165"/>
      <c r="G3" s="165"/>
      <c r="H3" s="166"/>
      <c r="I3" s="165"/>
      <c r="J3" s="165"/>
      <c r="K3" s="165"/>
      <c r="L3" s="105"/>
      <c r="M3" s="167"/>
      <c r="N3" s="168" t="s">
        <v>110</v>
      </c>
    </row>
    <row customHeight="1" ht="18.75">
      <c r="A4" s="96" t="s">
        <v>235</v>
      </c>
      <c r="B4" s="148" t="s">
        <v>256</v>
      </c>
      <c r="C4" s="38" t="s">
        <v>257</v>
      </c>
      <c r="D4" s="149" t="s">
        <v>125</v>
      </c>
      <c r="E4" s="149"/>
      <c r="F4" s="149"/>
      <c r="G4" s="149"/>
      <c r="H4" s="149"/>
      <c r="I4" s="149"/>
      <c r="J4" s="149"/>
      <c r="K4" s="149"/>
      <c r="L4" s="149"/>
      <c r="M4" s="149"/>
      <c r="N4" s="150"/>
    </row>
    <row customHeight="1" ht="17.25">
      <c r="A5" s="151"/>
      <c r="B5" s="152"/>
      <c r="C5" s="42"/>
      <c r="D5" s="152" t="s">
        <v>28</v>
      </c>
      <c r="E5" s="152" t="s">
        <v>31</v>
      </c>
      <c r="F5" s="152" t="s">
        <v>241</v>
      </c>
      <c r="G5" s="152" t="s">
        <v>242</v>
      </c>
      <c r="H5" s="42" t="s">
        <v>243</v>
      </c>
      <c r="I5" s="153" t="s">
        <v>50</v>
      </c>
      <c r="J5" s="153"/>
      <c r="K5" s="153"/>
      <c r="L5" s="153"/>
      <c r="M5" s="153"/>
      <c r="N5" s="47"/>
    </row>
    <row customHeight="1" ht="54">
      <c r="A6" s="97"/>
      <c r="B6" s="47"/>
      <c r="C6" s="46"/>
      <c r="D6" s="47"/>
      <c r="E6" s="47"/>
      <c r="F6" s="47"/>
      <c r="G6" s="47"/>
      <c r="H6" s="46"/>
      <c r="I6" s="47" t="s">
        <v>30</v>
      </c>
      <c r="J6" s="47" t="s">
        <v>37</v>
      </c>
      <c r="K6" s="47" t="s">
        <v>132</v>
      </c>
      <c r="L6" s="60" t="s">
        <v>39</v>
      </c>
      <c r="M6" s="46" t="s">
        <v>40</v>
      </c>
      <c r="N6" s="47" t="s">
        <v>41</v>
      </c>
    </row>
    <row customHeight="1" ht="19.5">
      <c r="A7" s="169">
        <v>1</v>
      </c>
      <c r="B7" s="169">
        <v>2</v>
      </c>
      <c r="C7" s="169">
        <v>3</v>
      </c>
      <c r="D7" s="169">
        <v>4</v>
      </c>
      <c r="E7" s="169">
        <v>5</v>
      </c>
      <c r="F7" s="169">
        <v>6</v>
      </c>
      <c r="G7" s="169">
        <v>7</v>
      </c>
      <c r="H7" s="169">
        <v>8</v>
      </c>
      <c r="I7" s="169">
        <v>9</v>
      </c>
      <c r="J7" s="169">
        <v>10</v>
      </c>
      <c r="K7" s="169">
        <v>11</v>
      </c>
      <c r="L7" s="169">
        <v>12</v>
      </c>
      <c r="M7" s="169">
        <v>13</v>
      </c>
      <c r="N7" s="169">
        <v>14</v>
      </c>
    </row>
    <row customHeight="1" ht="21">
      <c r="A8" s="49"/>
      <c r="B8" s="49"/>
      <c r="C8" s="49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customHeight="1" ht="21">
      <c r="A9" s="49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customHeight="1" ht="21">
      <c r="A10" s="157" t="s">
        <v>88</v>
      </c>
      <c r="B10" s="158"/>
      <c r="C10" s="158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13">
    <mergeCell ref="A2:N2"/>
    <mergeCell ref="A4:A6"/>
    <mergeCell ref="B4:B6"/>
    <mergeCell ref="D4:N4"/>
    <mergeCell ref="F5:F6"/>
    <mergeCell ref="G5:G6"/>
    <mergeCell ref="A3:C3"/>
    <mergeCell ref="H5:H6"/>
    <mergeCell ref="D5:D6"/>
    <mergeCell ref="I5:N5"/>
    <mergeCell ref="A10:C10"/>
    <mergeCell ref="E5:E6"/>
    <mergeCell ref="C4:C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C99D937-115A-7F7B-82FB-5A0D5F13CAE5}" mc:Ignorable="x14ac xr xr2 xr3">
  <sheetPr>
    <outlinePr summaryRight="0" summaryBelow="0"/>
    <pageSetUpPr fitToPage="1"/>
  </sheetPr>
  <dimension ref="A1:G8"/>
  <sheetViews>
    <sheetView topLeftCell="A1" showZeros="0" workbookViewId="0"/>
  </sheetViews>
  <sheetFormatPr defaultColWidth="10.66015625" customHeight="1" defaultRowHeight="14.25"/>
  <cols>
    <col min="1" max="1" width="44" customWidth="1"/>
    <col min="2" max="7" width="21.5" customWidth="1"/>
  </cols>
  <sheetData>
    <row customHeight="1" ht="13.5">
      <c r="A1" s="170"/>
      <c r="B1" s="170"/>
      <c r="C1" s="170"/>
      <c r="D1" s="170"/>
      <c r="E1" s="170"/>
      <c r="F1" s="171"/>
      <c r="G1" s="172" t="s">
        <v>258</v>
      </c>
    </row>
    <row customHeight="1" ht="27.75">
      <c r="A2" s="173">
        <f>"2026"&amp;"年对下转移支付预算表"</f>
      </c>
      <c r="B2" s="174"/>
      <c r="C2" s="174"/>
      <c r="D2" s="174"/>
      <c r="E2" s="174"/>
      <c r="F2" s="174"/>
      <c r="G2" s="175"/>
    </row>
    <row customHeight="1" ht="18">
      <c r="A3" s="176">
        <f>"单位名称："&amp;"景洪市水产服务中心"</f>
      </c>
      <c r="B3" s="177"/>
      <c r="C3" s="177"/>
      <c r="D3" s="177"/>
      <c r="E3" s="177"/>
      <c r="F3" s="178"/>
      <c r="G3" s="179" t="s">
        <v>110</v>
      </c>
    </row>
    <row customHeight="1" ht="19.5">
      <c r="A4" s="180" t="s">
        <v>259</v>
      </c>
      <c r="B4" s="48" t="s">
        <v>121</v>
      </c>
      <c r="C4" s="48" t="s">
        <v>122</v>
      </c>
      <c r="D4" s="48" t="s">
        <v>125</v>
      </c>
      <c r="E4" s="48"/>
      <c r="F4" s="48"/>
      <c r="G4" s="181" t="s">
        <v>260</v>
      </c>
    </row>
    <row customHeight="1" ht="40.5">
      <c r="A5" s="182"/>
      <c r="B5" s="183"/>
      <c r="C5" s="183"/>
      <c r="D5" s="183" t="s">
        <v>28</v>
      </c>
      <c r="E5" s="184" t="s">
        <v>31</v>
      </c>
      <c r="F5" s="185" t="s">
        <v>261</v>
      </c>
      <c r="G5" s="186" t="s">
        <v>262</v>
      </c>
    </row>
    <row customHeight="1" ht="19.5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</row>
    <row customHeight="1" ht="19.5">
      <c r="A7" s="187"/>
      <c r="B7" s="50"/>
      <c r="C7" s="50"/>
      <c r="D7" s="50"/>
      <c r="E7" s="50"/>
      <c r="F7" s="50"/>
      <c r="G7" s="50"/>
    </row>
    <row customHeight="1" ht="19.5">
      <c r="A8" s="187"/>
      <c r="B8" s="49"/>
      <c r="C8" s="49"/>
      <c r="D8" s="50"/>
      <c r="E8" s="50"/>
      <c r="F8" s="50"/>
      <c r="G8" s="50"/>
    </row>
  </sheetData>
  <mergeCells count="7">
    <mergeCell ref="A4:A5"/>
    <mergeCell ref="D4:F4"/>
    <mergeCell ref="A3:F3"/>
    <mergeCell ref="A2:G2"/>
    <mergeCell ref="B4:B5"/>
    <mergeCell ref="C4:C5"/>
    <mergeCell ref="G4:G5"/>
  </mergeCells>
  <printOptions horizontalCentered="1"/>
  <pageMargins left="0.80" right="0.80" top="0.60" bottom="0.60" header="0.00" footer="0.00"/>
  <pageSetup paperSize="9" scale="58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B1B1C0B-A87E-07F1-6DE1-197D63438313}" mc:Ignorable="x14ac xr xr2 xr3">
  <sheetPr>
    <outlinePr summaryRight="0" summaryBelow="0"/>
    <pageSetUpPr fitToPage="1"/>
  </sheetPr>
  <dimension ref="A1:J7"/>
  <sheetViews>
    <sheetView topLeftCell="D1" showZeros="0" workbookViewId="0"/>
  </sheetViews>
  <sheetFormatPr defaultColWidth="10.66015625" customHeight="1" defaultRowHeight="12"/>
  <cols>
    <col min="1" max="1" width="40" customWidth="1"/>
    <col min="2" max="2" width="56" customWidth="1"/>
    <col min="3" max="3" width="20.16015625" customWidth="1"/>
    <col min="4" max="4" width="15.5" customWidth="1"/>
    <col min="5" max="5" width="27.5" customWidth="1"/>
    <col min="6" max="6" width="13.16015625" customWidth="1"/>
    <col min="7" max="7" width="15.33203125" customWidth="1"/>
    <col min="8" max="9" width="14.5" customWidth="1"/>
    <col min="10" max="10" width="98.16015625" customWidth="1"/>
  </cols>
  <sheetData>
    <row customHeight="1" ht="15">
      <c r="J1" s="188" t="s">
        <v>263</v>
      </c>
    </row>
    <row customHeight="1" ht="28.5">
      <c r="A2" s="174">
        <f>"2026"&amp;"年对下转移支付绩效目标表"</f>
      </c>
      <c r="B2" s="174"/>
      <c r="C2" s="174"/>
      <c r="D2" s="174"/>
      <c r="E2" s="174"/>
      <c r="F2" s="175"/>
      <c r="G2" s="174"/>
      <c r="H2" s="175"/>
      <c r="I2" s="175"/>
      <c r="J2" s="174"/>
    </row>
    <row customHeight="1" ht="17.25">
      <c r="A3" s="189">
        <f>"单位名称："&amp;"景洪市水产服务中心"</f>
      </c>
      <c r="B3" s="190"/>
      <c r="C3" s="190"/>
      <c r="D3" s="190"/>
      <c r="E3" s="190"/>
      <c r="F3" s="114"/>
      <c r="G3" s="190"/>
      <c r="H3" s="114"/>
      <c r="I3" s="191"/>
      <c r="J3" s="191"/>
    </row>
    <row customHeight="1" ht="44.25">
      <c r="A4" s="192" t="s">
        <v>196</v>
      </c>
      <c r="B4" s="192" t="s">
        <v>197</v>
      </c>
      <c r="C4" s="192" t="s">
        <v>198</v>
      </c>
      <c r="D4" s="192" t="s">
        <v>199</v>
      </c>
      <c r="E4" s="192" t="s">
        <v>200</v>
      </c>
      <c r="F4" s="181" t="s">
        <v>201</v>
      </c>
      <c r="G4" s="192" t="s">
        <v>202</v>
      </c>
      <c r="H4" s="181" t="s">
        <v>203</v>
      </c>
      <c r="I4" s="181" t="s">
        <v>204</v>
      </c>
      <c r="J4" s="192" t="s">
        <v>205</v>
      </c>
    </row>
    <row customHeight="1" ht="14.25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8">
        <v>6</v>
      </c>
      <c r="G5" s="48">
        <v>7</v>
      </c>
      <c r="H5" s="48">
        <v>8</v>
      </c>
      <c r="I5" s="48">
        <v>9</v>
      </c>
      <c r="J5" s="48">
        <v>10</v>
      </c>
    </row>
    <row customHeight="1" ht="42">
      <c r="A6" s="187"/>
      <c r="B6" s="193"/>
      <c r="C6" s="193"/>
      <c r="D6" s="193"/>
      <c r="E6" s="194"/>
      <c r="F6" s="195"/>
      <c r="G6" s="194"/>
      <c r="H6" s="195"/>
      <c r="I6" s="195"/>
      <c r="J6" s="194"/>
    </row>
    <row customHeight="1" ht="42">
      <c r="A7" s="187"/>
      <c r="B7" s="196"/>
      <c r="C7" s="196"/>
      <c r="D7" s="196"/>
      <c r="E7" s="187"/>
      <c r="F7" s="196"/>
      <c r="G7" s="187"/>
      <c r="H7" s="196"/>
      <c r="I7" s="196"/>
      <c r="J7" s="187"/>
    </row>
  </sheetData>
  <mergeCells count="2">
    <mergeCell ref="A2:J2"/>
    <mergeCell ref="A3:H3"/>
  </mergeCells>
  <printOptions horizontalCentered="1"/>
  <pageMargins left="1.00" right="1.00" top="0.75" bottom="0.75" header="0.00" footer="0.00"/>
  <pageSetup paperSize="9" scale="69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FA8A747-362F-BE0F-53D3-465308CA4496}" mc:Ignorable="x14ac xr xr2 xr3">
  <sheetPr>
    <outlinePr summaryRight="0" summaryBelow="0"/>
  </sheetPr>
  <dimension ref="A1:H9"/>
  <sheetViews>
    <sheetView topLeftCell="A1" showZeros="0" workbookViewId="0"/>
  </sheetViews>
  <sheetFormatPr defaultColWidth="10.66015625" customHeight="1" defaultRowHeight="12"/>
  <cols>
    <col min="1" max="1" width="33.83203125" customWidth="1"/>
    <col min="2" max="2" width="21.83203125" customWidth="1"/>
    <col min="3" max="3" width="29" customWidth="1"/>
    <col min="4" max="4" width="27.5" customWidth="1"/>
    <col min="5" max="5" width="20.83203125" customWidth="1"/>
    <col min="6" max="8" width="24.15234375" customWidth="1"/>
  </cols>
  <sheetData>
    <row customHeight="1" ht="14.25">
      <c r="H1" s="66" t="s">
        <v>264</v>
      </c>
    </row>
    <row customHeight="1" ht="34.5">
      <c r="A2" s="146">
        <f>"2026"&amp;"年新增资产配置表"</f>
      </c>
      <c r="B2" s="146"/>
      <c r="C2" s="146"/>
      <c r="D2" s="146"/>
      <c r="E2" s="146"/>
      <c r="F2" s="146"/>
      <c r="G2" s="146"/>
      <c r="H2" s="146"/>
    </row>
    <row customHeight="1" ht="19.5">
      <c r="A3" s="147">
        <f>"单位名称："&amp;"景洪市水产服务中心"</f>
      </c>
      <c r="B3" s="147"/>
      <c r="C3" s="147"/>
      <c r="D3" s="103"/>
      <c r="E3" s="103"/>
      <c r="F3" s="103"/>
      <c r="G3" s="103"/>
      <c r="H3" s="95" t="s">
        <v>110</v>
      </c>
    </row>
    <row customHeight="1" ht="18">
      <c r="A4" s="96" t="s">
        <v>118</v>
      </c>
      <c r="B4" s="96" t="s">
        <v>265</v>
      </c>
      <c r="C4" s="96" t="s">
        <v>266</v>
      </c>
      <c r="D4" s="96" t="s">
        <v>267</v>
      </c>
      <c r="E4" s="96" t="s">
        <v>268</v>
      </c>
      <c r="F4" s="98" t="s">
        <v>269</v>
      </c>
      <c r="G4" s="149"/>
      <c r="H4" s="150"/>
    </row>
    <row customHeight="1" ht="18">
      <c r="A5" s="97"/>
      <c r="B5" s="97"/>
      <c r="C5" s="97"/>
      <c r="D5" s="97"/>
      <c r="E5" s="97"/>
      <c r="F5" s="61" t="s">
        <v>239</v>
      </c>
      <c r="G5" s="61" t="s">
        <v>270</v>
      </c>
      <c r="H5" s="61" t="s">
        <v>271</v>
      </c>
    </row>
    <row customHeight="1" ht="21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61">
        <v>8</v>
      </c>
    </row>
    <row customHeight="1" ht="33">
      <c r="A7" s="197" t="s">
        <v>43</v>
      </c>
      <c r="B7" s="197"/>
      <c r="C7" s="197"/>
      <c r="D7" s="197"/>
      <c r="E7" s="51"/>
      <c r="F7" s="50">
        <v>10</v>
      </c>
      <c r="G7" s="50"/>
      <c r="H7" s="50">
        <v>1840</v>
      </c>
    </row>
    <row customHeight="1" ht="33">
      <c r="A8" s="197" t="s">
        <v>43</v>
      </c>
      <c r="B8" s="197" t="s">
        <v>272</v>
      </c>
      <c r="C8" s="197" t="s">
        <v>273</v>
      </c>
      <c r="D8" s="197" t="s">
        <v>274</v>
      </c>
      <c r="E8" s="51" t="s">
        <v>275</v>
      </c>
      <c r="F8" s="50">
        <v>10</v>
      </c>
      <c r="G8" s="50">
        <v>184</v>
      </c>
      <c r="H8" s="50">
        <v>1840</v>
      </c>
    </row>
    <row customHeight="1" ht="24">
      <c r="A9" s="198" t="s">
        <v>28</v>
      </c>
      <c r="B9" s="199"/>
      <c r="C9" s="199"/>
      <c r="D9" s="199"/>
      <c r="E9" s="200"/>
      <c r="F9" s="50">
        <v>10</v>
      </c>
      <c r="G9" s="50"/>
      <c r="H9" s="50">
        <v>1840</v>
      </c>
    </row>
  </sheetData>
  <mergeCells count="9">
    <mergeCell ref="A2:H2"/>
    <mergeCell ref="A4:A5"/>
    <mergeCell ref="C4:C5"/>
    <mergeCell ref="D4:D5"/>
    <mergeCell ref="E4:E5"/>
    <mergeCell ref="F4:H4"/>
    <mergeCell ref="B4:B5"/>
    <mergeCell ref="A3:C3"/>
    <mergeCell ref="A9:E9"/>
  </mergeCells>
  <pageMargins left="0.29" right="0.08" top="0.21" bottom="0.21" header="0.00" footer="0.00"/>
  <pageSetup paperSize="9" scale="81" pageOrder="downThenOver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A132BD5-9A2B-7E07-47DA-3AAAFF912622}" mc:Ignorable="x14ac xr xr2 xr3">
  <sheetPr>
    <outlinePr summaryRight="0" summaryBelow="0"/>
    <pageSetUpPr fitToPage="1"/>
  </sheetPr>
  <dimension ref="A1:K10"/>
  <sheetViews>
    <sheetView topLeftCell="A1" showZeros="0" workbookViewId="0"/>
  </sheetViews>
  <sheetFormatPr defaultColWidth="10.66015625" customHeight="1" defaultRowHeight="14.25"/>
  <cols>
    <col min="1" max="1" width="15.66015625" customWidth="1"/>
    <col min="2" max="3" width="27.83203125" customWidth="1"/>
    <col min="4" max="4" width="13" customWidth="1"/>
    <col min="5" max="5" width="20.66015625" customWidth="1"/>
    <col min="6" max="6" width="11.5" customWidth="1"/>
    <col min="7" max="7" width="20.66015625" customWidth="1"/>
    <col min="8" max="11" width="18" customWidth="1"/>
  </cols>
  <sheetData>
    <row customHeight="1" ht="19.5">
      <c r="D1" s="112"/>
      <c r="E1" s="112"/>
      <c r="F1" s="112"/>
      <c r="G1" s="112"/>
      <c r="H1" s="101"/>
      <c r="I1" s="101"/>
      <c r="J1" s="101"/>
      <c r="K1" s="31" t="s">
        <v>276</v>
      </c>
    </row>
    <row customHeight="1" ht="42.75">
      <c r="A2" s="201">
        <f>"2026"&amp;"年上级转移支付补助项目支出预算表"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</row>
    <row customHeight="1" ht="19.5">
      <c r="A3" s="67">
        <f>"单位名称："&amp;"景洪市水产服务中心"</f>
      </c>
      <c r="B3" s="67"/>
      <c r="C3" s="67"/>
      <c r="D3" s="67"/>
      <c r="E3" s="67"/>
      <c r="F3" s="67"/>
      <c r="G3" s="67"/>
      <c r="H3" s="54"/>
      <c r="I3" s="54"/>
      <c r="J3" s="54"/>
      <c r="K3" s="105" t="s">
        <v>110</v>
      </c>
    </row>
    <row customHeight="1" ht="21.75">
      <c r="A4" s="37" t="s">
        <v>186</v>
      </c>
      <c r="B4" s="37" t="s">
        <v>120</v>
      </c>
      <c r="C4" s="37" t="s">
        <v>187</v>
      </c>
      <c r="D4" s="96" t="s">
        <v>121</v>
      </c>
      <c r="E4" s="96" t="s">
        <v>122</v>
      </c>
      <c r="F4" s="96" t="s">
        <v>188</v>
      </c>
      <c r="G4" s="96" t="s">
        <v>189</v>
      </c>
      <c r="H4" s="16" t="s">
        <v>28</v>
      </c>
      <c r="I4" s="56" t="s">
        <v>277</v>
      </c>
      <c r="J4" s="57"/>
      <c r="K4" s="58"/>
    </row>
    <row customHeight="1" ht="21.75">
      <c r="A5" s="41"/>
      <c r="B5" s="41"/>
      <c r="C5" s="41"/>
      <c r="D5" s="151"/>
      <c r="E5" s="151"/>
      <c r="F5" s="151"/>
      <c r="G5" s="151"/>
      <c r="H5" s="202"/>
      <c r="I5" s="96" t="s">
        <v>31</v>
      </c>
      <c r="J5" s="96" t="s">
        <v>32</v>
      </c>
      <c r="K5" s="96" t="s">
        <v>33</v>
      </c>
    </row>
    <row customHeight="1" ht="40.5">
      <c r="A6" s="45"/>
      <c r="B6" s="45"/>
      <c r="C6" s="45"/>
      <c r="D6" s="97"/>
      <c r="E6" s="97"/>
      <c r="F6" s="97"/>
      <c r="G6" s="97"/>
      <c r="H6" s="18"/>
      <c r="I6" s="97" t="s">
        <v>30</v>
      </c>
      <c r="J6" s="97"/>
      <c r="K6" s="97"/>
    </row>
    <row customHeight="1" ht="15">
      <c r="A7" s="59">
        <v>1</v>
      </c>
      <c r="B7" s="59">
        <v>2</v>
      </c>
      <c r="C7" s="59">
        <v>3</v>
      </c>
      <c r="D7" s="59">
        <v>4</v>
      </c>
      <c r="E7" s="59">
        <v>5</v>
      </c>
      <c r="F7" s="59">
        <v>6</v>
      </c>
      <c r="G7" s="59">
        <v>7</v>
      </c>
      <c r="H7" s="59">
        <v>8</v>
      </c>
      <c r="I7" s="59">
        <v>9</v>
      </c>
      <c r="J7" s="132">
        <v>10</v>
      </c>
      <c r="K7" s="132">
        <v>11</v>
      </c>
    </row>
    <row customHeight="1" ht="18.75">
      <c r="A8" s="203"/>
      <c r="B8" s="204"/>
      <c r="C8" s="203"/>
      <c r="D8" s="203"/>
      <c r="E8" s="203"/>
      <c r="F8" s="203"/>
      <c r="G8" s="203"/>
      <c r="H8" s="50"/>
      <c r="I8" s="50"/>
      <c r="J8" s="50"/>
      <c r="K8" s="50"/>
    </row>
    <row customHeight="1" ht="18.75">
      <c r="A9" s="204"/>
      <c r="B9" s="204"/>
      <c r="C9" s="204"/>
      <c r="D9" s="204"/>
      <c r="E9" s="204"/>
      <c r="F9" s="204"/>
      <c r="G9" s="204"/>
      <c r="H9" s="50"/>
      <c r="I9" s="50"/>
      <c r="J9" s="50"/>
      <c r="K9" s="50"/>
    </row>
    <row customHeight="1" ht="18.75">
      <c r="A10" s="109" t="s">
        <v>88</v>
      </c>
      <c r="B10" s="110"/>
      <c r="C10" s="110"/>
      <c r="D10" s="110"/>
      <c r="E10" s="110"/>
      <c r="F10" s="110"/>
      <c r="G10" s="111"/>
      <c r="H10" s="50"/>
      <c r="I10" s="50"/>
      <c r="J10" s="50"/>
      <c r="K10" s="50"/>
    </row>
  </sheetData>
  <mergeCells count="15">
    <mergeCell ref="K5:K6"/>
    <mergeCell ref="I4:K4"/>
    <mergeCell ref="C4:C6"/>
    <mergeCell ref="F4:F6"/>
    <mergeCell ref="G4:G6"/>
    <mergeCell ref="H4:H6"/>
    <mergeCell ref="J5:J6"/>
    <mergeCell ref="D4:D6"/>
    <mergeCell ref="A2:K2"/>
    <mergeCell ref="E4:E6"/>
    <mergeCell ref="A4:A6"/>
    <mergeCell ref="B4:B6"/>
    <mergeCell ref="A3:G3"/>
    <mergeCell ref="A10:G10"/>
    <mergeCell ref="I5:I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03EDAE66-E7B5-9537-FBD5-D9F6CEF72C01}" mc:Ignorable="x14ac xr xr2 xr3">
  <sheetPr>
    <outlinePr summaryRight="0" summaryBelow="0"/>
    <pageSetUpPr fitToPage="1"/>
  </sheetPr>
  <dimension ref="A1:G10"/>
  <sheetViews>
    <sheetView topLeftCell="B1" showZeros="0" workbookViewId="0"/>
  </sheetViews>
  <sheetFormatPr defaultColWidth="10.66015625" customHeight="1" defaultRowHeight="14.25"/>
  <cols>
    <col min="1" max="1" width="41.16015625" customWidth="1"/>
    <col min="2" max="2" width="23.3203125" customWidth="1"/>
    <col min="3" max="3" width="32.66015625" customWidth="1"/>
    <col min="4" max="4" width="16.3203125" customWidth="1"/>
    <col min="5" max="7" width="27.83203125" customWidth="1"/>
  </cols>
  <sheetData>
    <row customHeight="1" ht="18.75">
      <c r="D1" s="112"/>
      <c r="E1" s="101"/>
      <c r="F1" s="101"/>
      <c r="G1" s="31" t="s">
        <v>278</v>
      </c>
    </row>
    <row customHeight="1" ht="36.75">
      <c r="A2" s="9">
        <f>"2026"&amp;"年部门项目中期规划预算表"</f>
      </c>
      <c r="B2" s="9"/>
      <c r="C2" s="9"/>
      <c r="D2" s="9"/>
      <c r="E2" s="9"/>
      <c r="F2" s="9"/>
      <c r="G2" s="9"/>
    </row>
    <row customHeight="1" ht="22.5">
      <c r="A3" s="67">
        <f>"单位名称："&amp;"景洪市水产服务中心"</f>
      </c>
      <c r="B3" s="67"/>
      <c r="C3" s="67"/>
      <c r="D3" s="67"/>
      <c r="E3" s="54"/>
      <c r="F3" s="54"/>
      <c r="G3" s="105" t="s">
        <v>110</v>
      </c>
    </row>
    <row customHeight="1" ht="21.75">
      <c r="A4" s="37" t="s">
        <v>187</v>
      </c>
      <c r="B4" s="37" t="s">
        <v>186</v>
      </c>
      <c r="C4" s="37" t="s">
        <v>120</v>
      </c>
      <c r="D4" s="96" t="s">
        <v>279</v>
      </c>
      <c r="E4" s="56" t="s">
        <v>31</v>
      </c>
      <c r="F4" s="57"/>
      <c r="G4" s="58"/>
    </row>
    <row customHeight="1" ht="21.75">
      <c r="A5" s="41"/>
      <c r="B5" s="41"/>
      <c r="C5" s="41"/>
      <c r="D5" s="151"/>
      <c r="E5" s="37">
        <f>"2026"&amp;"年"</f>
      </c>
      <c r="F5" s="96">
        <f>("2026"+1)&amp;"年"</f>
      </c>
      <c r="G5" s="96">
        <f>("2026"+2)&amp;"年"</f>
      </c>
    </row>
    <row customHeight="1" ht="40.5">
      <c r="A6" s="45"/>
      <c r="B6" s="45"/>
      <c r="C6" s="45"/>
      <c r="D6" s="97"/>
      <c r="E6" s="45"/>
      <c r="F6" s="97"/>
      <c r="G6" s="97"/>
    </row>
    <row customHeight="1" ht="19.5">
      <c r="A7" s="59">
        <v>1</v>
      </c>
      <c r="B7" s="59">
        <v>2</v>
      </c>
      <c r="C7" s="59">
        <v>3</v>
      </c>
      <c r="D7" s="59">
        <v>4</v>
      </c>
      <c r="E7" s="59">
        <v>8</v>
      </c>
      <c r="F7" s="59">
        <v>9</v>
      </c>
      <c r="G7" s="132">
        <v>10</v>
      </c>
    </row>
    <row customHeight="1" ht="17.25">
      <c r="A8" s="49"/>
      <c r="B8" s="49"/>
      <c r="C8" s="49"/>
      <c r="D8" s="49"/>
      <c r="E8" s="50"/>
      <c r="F8" s="50"/>
      <c r="G8" s="50"/>
    </row>
    <row customHeight="1" ht="18.75">
      <c r="A9" s="49"/>
      <c r="B9" s="49"/>
      <c r="C9" s="49"/>
      <c r="D9" s="51"/>
      <c r="E9" s="50"/>
      <c r="F9" s="50"/>
      <c r="G9" s="50"/>
    </row>
    <row customHeight="1" ht="18.75">
      <c r="A10" s="109" t="s">
        <v>28</v>
      </c>
      <c r="B10" s="110"/>
      <c r="C10" s="110"/>
      <c r="D10" s="111"/>
      <c r="E10" s="50"/>
      <c r="F10" s="50"/>
      <c r="G10" s="50"/>
    </row>
  </sheetData>
  <mergeCells count="11">
    <mergeCell ref="G5:G6"/>
    <mergeCell ref="D4:D6"/>
    <mergeCell ref="A2:G2"/>
    <mergeCell ref="A3:D3"/>
    <mergeCell ref="E4:G4"/>
    <mergeCell ref="A10:D10"/>
    <mergeCell ref="B4:B6"/>
    <mergeCell ref="C4:C6"/>
    <mergeCell ref="A4:A6"/>
    <mergeCell ref="F5:F6"/>
    <mergeCell ref="E5:E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