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年第二批省级衔接资金项目申报表" sheetId="1" r:id="rId1"/>
  </sheets>
  <definedNames>
    <definedName name="_xlnm._FilterDatabase" localSheetId="0" hidden="1">'2023年第二批省级衔接资金项目申报表'!$A$7:$Q$33</definedName>
    <definedName name="_xlnm.Print_Titles" localSheetId="0">'2023年第二批省级衔接资金项目申报表'!$4:$5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<sst xmlns="http://schemas.openxmlformats.org/spreadsheetml/2006/main" count="177" uniqueCount="124">
  <si>
    <t xml:space="preserve">附件 </t>
  </si>
  <si>
    <t>景洪市2023年第二批省级财政衔接推进乡村振兴补助资金使用计划</t>
  </si>
  <si>
    <r>
      <rPr>
        <sz val="12"/>
        <rFont val="宋体"/>
        <charset val="134"/>
      </rPr>
      <t>单位：万元</t>
    </r>
  </si>
  <si>
    <r>
      <rPr>
        <b/>
        <sz val="12"/>
        <rFont val="宋体"/>
        <charset val="134"/>
      </rPr>
      <t>序号</t>
    </r>
  </si>
  <si>
    <r>
      <rPr>
        <b/>
        <sz val="12"/>
        <rFont val="宋体"/>
        <charset val="134"/>
      </rPr>
      <t>类别</t>
    </r>
  </si>
  <si>
    <r>
      <rPr>
        <b/>
        <sz val="12"/>
        <rFont val="宋体"/>
        <charset val="134"/>
      </rPr>
      <t>项目名称</t>
    </r>
  </si>
  <si>
    <r>
      <rPr>
        <b/>
        <sz val="12"/>
        <rFont val="宋体"/>
        <charset val="134"/>
      </rPr>
      <t>建设内容</t>
    </r>
  </si>
  <si>
    <t>要素保障、联农带农富农、产业占比、收益分配及用途、预期效益等情况</t>
  </si>
  <si>
    <r>
      <rPr>
        <b/>
        <sz val="12"/>
        <rFont val="宋体"/>
        <charset val="134"/>
      </rPr>
      <t>资金安排（万元）</t>
    </r>
  </si>
  <si>
    <t>产业占比</t>
  </si>
  <si>
    <t>支出计划</t>
  </si>
  <si>
    <r>
      <rPr>
        <b/>
        <sz val="12"/>
        <rFont val="宋体"/>
        <charset val="134"/>
      </rPr>
      <t>主责部门</t>
    </r>
  </si>
  <si>
    <r>
      <rPr>
        <b/>
        <sz val="12"/>
        <rFont val="宋体"/>
        <charset val="134"/>
      </rPr>
      <t>实施单位</t>
    </r>
  </si>
  <si>
    <r>
      <rPr>
        <b/>
        <sz val="12"/>
        <rFont val="宋体"/>
        <charset val="134"/>
      </rPr>
      <t>备注</t>
    </r>
  </si>
  <si>
    <t>合计</t>
  </si>
  <si>
    <t>基础设施</t>
  </si>
  <si>
    <t>以工代赈</t>
  </si>
  <si>
    <t>产业项目</t>
  </si>
  <si>
    <t>集体经济</t>
  </si>
  <si>
    <t>其他</t>
  </si>
  <si>
    <t>上级安排下达资金量</t>
  </si>
  <si>
    <t>乡镇、部门申报资金量</t>
  </si>
  <si>
    <t>小额信贷</t>
  </si>
  <si>
    <t>2023年预计需发放贴息资金57万元，第一批衔接资金已投入47万元，资金缺口资金10万元。</t>
  </si>
  <si>
    <t>用于脱贫群众、监测对象小额信贷贴息。</t>
  </si>
  <si>
    <t>市乡村振兴局</t>
  </si>
  <si>
    <t>教育扶持</t>
  </si>
  <si>
    <t>雨露计划</t>
  </si>
  <si>
    <t>2023年雨露计划资金218.9万元，第一批衔接资金已投入145万元，2022年结余资金30.75万元，剩余资金缺口43.15万元</t>
  </si>
  <si>
    <t>用于脱贫学生雨露计划教育补助。</t>
  </si>
  <si>
    <t>就业扶持</t>
  </si>
  <si>
    <t>公益岗</t>
  </si>
  <si>
    <t>2023年公益岗共需资金104.24万元（其中：2022年12月缺口资金9.52万元，2023第一批公益岗130人83.2万元，第二批新增36人11.52万元），目前已安排第一批中央财政衔接推进乡村振兴补助资金47万元，剩余资金缺口57.24万元。</t>
  </si>
  <si>
    <t>通过安排脱贫群众公益岗位增加务工收入防止返贫致贫。</t>
  </si>
  <si>
    <t>产业发展（集体经济）</t>
  </si>
  <si>
    <t>景洪市勐罕镇2023发展新型农村集体经济试点项目</t>
  </si>
  <si>
    <t>1．建设用地。投入100万元（项目资金100万元），用于解决建设用地5000m²，办理土地手续（土地产权为曼嘎俭村持有，以土地折资100万元入股）。
2．新建三级加油站1个。投入资金700万元（项目资金500万元，整合资金200万元），新建站房600m²、钢网架罩棚780m²；新建加油岛、隔油池、沉淀池、化粪池、应急池、水塔等附属设施。购置储油罐、设4台双枪双油潜油泵型加油机（卡机连接式、油气回收型）、供油罐3个、液位仪、全自动呼吸控制阀、水泵、安全设施、监测系统等。</t>
  </si>
  <si>
    <t>市农业农村局</t>
  </si>
  <si>
    <t>勐罕镇人民政府</t>
  </si>
  <si>
    <t>产业发展</t>
  </si>
  <si>
    <t>景讷乡贺孔冷库配套实施建设项目</t>
  </si>
  <si>
    <t>一是计划投入12万元，安装变压器一台，电杆3根和线路安装；二是计划投入11万元，场地硬化，新建挡墙。</t>
  </si>
  <si>
    <t>项目位于贺孔村委会，已投入50万元已完成280平方米冷库建设，新建大棚厂房约514.84平方米。目前缺少冷库供电、场地硬化和挡墙建设等配套设施。项目建成后冷库将已出租的方式获取收益，预计年收益不低于3.2万元，收益不分配到户纳入到贺孔村委会村集体经济。</t>
  </si>
  <si>
    <t>景讷乡人民政府</t>
  </si>
  <si>
    <t>基诺山乡巴亚村委会扎吕村特色集市项目</t>
  </si>
  <si>
    <t>新建集市长32米，宽4米，钢架结构，屋顶铺设仿真茅草</t>
  </si>
  <si>
    <r>
      <rPr>
        <sz val="12"/>
        <rFont val="宋体"/>
        <charset val="134"/>
      </rPr>
      <t>要素保障：用地已落实</t>
    </r>
    <r>
      <rPr>
        <sz val="12"/>
        <color rgb="FF000000"/>
        <rFont val="宋体"/>
        <charset val="134"/>
      </rPr>
      <t xml:space="preserve">
联农带农富农：通过集市建设帮助村民销售农产品，拓宽农产品销售渠道，同时通过摊位出租增加村集体收入，群众受益82户361人，其中脱贫户和监测对象3户12人
收益分配：集市归扎吕村小组所有
用途：拓宽农产品销售渠道，增加村集体收入
预期效益：预计每年提升村民收入≥200元/人，每年村集体增收1.5万元</t>
    </r>
  </si>
  <si>
    <t>基诺山基诺族乡人民政府</t>
  </si>
  <si>
    <t>江北街道曼戈龙村委会特色农产品——曼戈龙村委会芒果产业助农增收发展项目</t>
  </si>
  <si>
    <t xml:space="preserve">与景洪市江北曼戈龙农产品专业合作社构建利益联结机制投入20万元，实施乡村振兴曼戈龙村委会芒果产业持续发展项目，建设内容如下：
1、加强对现有芒果面积管护及技术培训。加强提升原种植芒果面积的管护，全面开展芒果种植管理技术提升行动，年内开展芒果种植技术管理及新媒体网络直播带货专题培训班4期400人次以上（脱贫户、监测户等重点人群全覆盖），聘请专家、技术培训等培训费（项目计划投入资金5万元）。
2.合作社+农户+电商提升曼戈龙芒果品牌设计包装，引进人才尝试农产品直播和视频号的推广。（项目计划投入资金15万元）。
3.芒果线上赋能线下体验，带动生态农产品的销售，举办农业休闲观光、亲子采摘的体验感受每年至少5期，开启直播+视频号互联网赋能，将乡村庭院文化经济与农业产业发展融为一体，推动农业产业振兴，带动周边农户，促进农民增收，助力乡村振兴。（项目计划投入资金5万元）。
</t>
  </si>
  <si>
    <t>通过项目实施后：1、提升江北街道曼戈龙村委会芒果高品质发展、扩大品牌影响为重点，促进农业产业转型升级，实现芒果产业可持续高效发展、农民增收致富的目标,（其中带动脱贫户12户37人和监测户 3户12人）。
2.通过盘活产业资源整合、发展壮大村委会集体经济收入，成立帮扶互助基金会，帮扶脱贫户、重点监测户困难等群体。
3.有利于拓宽特色农产品销售渠道，通过合作社+农户+电商线上直播、农业休闲观光、亲子采摘的体验；开展芒果种植管理技术提升行动等多种方式，培育农户懂技术善经营会管理的高素质农民，推动曼戈龙芒果产业发展，真正形成“一村一品”、打造“曼戈龙芒果”品牌；
4.带动村民务工，项目建成后，可带动村民参与芒果搬运、打包等务工，实现村民增收。</t>
  </si>
  <si>
    <t>江北街道办事处</t>
  </si>
  <si>
    <t>勐龙镇邦飘村委会曼札坎香村小组香椿种植项目</t>
  </si>
  <si>
    <t>1.香椿种植100亩；
2.修缮长1000米均宽3.5米生产道路（以工代赈）
3.建设150平方米冷库</t>
  </si>
  <si>
    <t>曼札坎香村小组利用集体100土地种植红油香椿，主要针对冬季香椿市场，参考2022年冬季红油香椿70元/公斤和亩产值4000元，可以为411人（脱贫人口、监测户123户560人）增收20万元以上</t>
  </si>
  <si>
    <t>勐龙镇人民政府</t>
  </si>
  <si>
    <t>景洪市景哈哈尼族乡现代农业良种育苗基地建设项目</t>
  </si>
  <si>
    <t>新建一处现代农业良种育苗基地，占地面积约35亩。</t>
  </si>
  <si>
    <t>带动农户约3431户，其中脱贫户213户、监测户30户。</t>
  </si>
  <si>
    <t>景哈哈尼族乡人民政府</t>
  </si>
  <si>
    <t>勐旺城子冷库设备</t>
  </si>
  <si>
    <t>冷库设备购置安装504平方，地板硬化清土511平方、毛石基层、面砼硬化等。</t>
  </si>
  <si>
    <t>勐旺城子村村集体经济较为薄弱，冷库项目的建设实施将提高村集体经济的发展，建成后用来招租预计每年可提高3万元的收益。</t>
  </si>
  <si>
    <t>勐旺乡人民政府</t>
  </si>
  <si>
    <t>西双版纳非遗文创产品研习基地建设项目缺口资金</t>
  </si>
  <si>
    <t>项目主体工程包含展销超市、展示厅、民族服装演艺厅、民族织造工艺厅，总建筑面积1156平方米，及援建标识碑；
增加部分室外道路长121m，宽5m，厚度200mm,新建公厕1座，</t>
  </si>
  <si>
    <t>项目目前已基本完工，项目建成后可以发展公益性文化事业，激发全民族文化创造活力，并有效带动居民就业，不断增加村集体经济和居民的收入。为支持发展壮大村集体经济，推动产业兴旺、组织振兴，为乡村振兴提供产业基础和组织基础。</t>
  </si>
  <si>
    <t>嘎洒街道办事处</t>
  </si>
  <si>
    <t>嘎栋街道易地扶贫搬迁安置点发展庭院经济促增收项目</t>
  </si>
  <si>
    <t>1.按照2000元/户的标准，对54户安置户进行庭院改造发展庭院经济。小计10.8万元。
2.安排4.2万元对坝勐小集市进行提升改造。</t>
  </si>
  <si>
    <t>易地扶贫搬迁点后续帮扶项目。</t>
  </si>
  <si>
    <t>市发展和改革局</t>
  </si>
  <si>
    <t>嘎栋街道办事处</t>
  </si>
  <si>
    <t>大渡岗乡关坪村委会小丫口村小组产业基础设施以工代赈建设项目</t>
  </si>
  <si>
    <t>项目总投资：45万元，建设内容：
一、公厕提升改造
原砖木石棉瓦屋面旱厕改为水冲式，钢结构彩石瓦屋面，室内1.2米以下贴墙瓷砖，室内地面贴地砖，1.2米以上内外墙刮白，外墙1.2米以下刮水泥浆，不吊顶、有照明、安装2立方米水箱、公厕6个坑位。共计50000元（含税金、管理费）
二、机耕道路（砂石路面施工4公里）
4公里×10万元＝40万元，道路宽3.5米，路面开挖夯实、压200厚级配砂石垫层，遇到低凹时安装500×500水泥管</t>
  </si>
  <si>
    <t>1.要素保障。土地方面：该项目建设区在景洪市大渡岗乡小丫口村小组，且本项目不涉及林地、不涉及基本农田、不涉及耕地。资金方面：本项目拟争取2023年第二批中央财政衔接资金(绩效考核奖励)45.2万元。2.联农带农富农等。项目建成后，受益或带动农户42户179人，其中：受益脱贫户13户/49人。有效巩固了当地脱贫成果，为衔接全面乡村振兴提供有力支撑。</t>
  </si>
  <si>
    <t>大渡岗乡人民政府</t>
  </si>
  <si>
    <t>大渡岗乡大荒田村委会高粱村小组产业基础设施以工代赈建设项目</t>
  </si>
  <si>
    <t>项目总投资：25万元，建设内容：
一、机耕道路：2公里×10万元＝20万元
施工内容：路面开挖、挖水沟（含税金、管理费）
修理路面夯实，压200厚级配砂石垫层，路面宽3.5米，遇到低凹时安装500×500水泥管
二、公厕提升改造50000元（含税金、管理费）</t>
  </si>
  <si>
    <t>1.要素保障。土地方面：该项目建设区在景洪市大渡岗乡高粱村小组，且本项目不涉及林地、不涉及基本农田、不涉及耕地。资金方面：本项目拟争取2023年第二批中央财政衔接资金(绩效考核奖励)25万元。2.联农带农富农等。项目建成后，受益或带动农户15户69人，其中：受益脱贫户2户/7人。有效巩固了当地脱贫成果，为衔接全面乡村振兴提供有力支撑。</t>
  </si>
  <si>
    <t>勐龙镇勐宋村委会曼加干边村小组以工代赈产业道路建设项目</t>
  </si>
  <si>
    <t>1.修缮长2000米、均宽3米生产道路</t>
  </si>
  <si>
    <t>可直接改善曼加干边、勐宋大寨、曼窝科3个村小组261户1333人（含脱贫户和监测户10户31人）的道路生产条件；可以为参与务工人员（含脱贫户和监测户）增收4.5万元；可促进勐宋村3000亩以上茶园提质增效和调动村民生产积极性</t>
  </si>
  <si>
    <t>勐旺乡岔河村乡村建设以工代赈项目</t>
  </si>
  <si>
    <t>1.新建长430m、宽4m，混凝土强度等级:C30
厚度为30cm的水泥路面。
2.新建690米的岔河排污管，规格为DN400mm。
3.新建840米的岔河村内排污沟，水沟采用M7.5砂浆砌筑页岩砖，水沟上侧及内壁用20厚1:2水泥砂浆粉刷，沟帮厚240mm、沟帮高550mm，沟底宽600mm。
4.建设含氧化池、人工湿地、出水堰等相关配套设施（约120㎡）。</t>
  </si>
  <si>
    <t>保障了岔河村小组89户314人的出行，提高了生产生活的便捷性，美化了家园，提升了居民幸福指数。</t>
  </si>
  <si>
    <t>项目管理费</t>
  </si>
  <si>
    <t>2023年第二批省级衔接资金项目管理费</t>
  </si>
  <si>
    <t>按照省级衔接资金管理办法要求，最高可提取不超过3%的项目管理费，本批次项目总资金1813万元，最高提取（1813万元*3%）54.39万元项目管理费，本次计划提取30万元项目管理费，统筹用于2023年衔接资金项目管理费支出。</t>
  </si>
  <si>
    <t>景洪市基诺山基诺族乡巴朵村宜居宜业和美示范村创建项目安排15万元；景洪市乡村振兴创新创业产业孵化园5万元；景洪市乡村振兴高标准示范项目安排3万元；勐养镇跳坝河村委会2023年乡村建设项目安排6万元。</t>
  </si>
  <si>
    <t>各有关乡镇</t>
  </si>
  <si>
    <t>乡村建设</t>
  </si>
  <si>
    <t>景讷乡曼散村委会曼勐新寨村内道路修缮项目</t>
  </si>
  <si>
    <t>硬化村内道路1300米（均宽4米）71万元，配套建设三面光排水沟1600米45万元。</t>
  </si>
  <si>
    <t>补齐曼勐新寨人居环境短板，解决村内道路损坏、雨季出行不便等问题。项目建设后全村54户276人受益。</t>
  </si>
  <si>
    <t>勐养镇榕树社区第五居民小组二居点美丽乡村建设项目</t>
  </si>
  <si>
    <t>公厕改造一座及村容村貌整治</t>
  </si>
  <si>
    <t>2022年美丽乡村建设项目</t>
  </si>
  <si>
    <t>勐养镇人民政府</t>
  </si>
  <si>
    <t>2023年农村防雷减灾示范工程示范点建设</t>
  </si>
  <si>
    <t>项目计划投入56万元，在勐养镇昆格村委会纳回帕村小组和勐龙镇南盆村委会南盆新寨一组各建设3座21m高的避雷塔；重要公共基础设施（村委会、学校）安装一级电涌保护器，重点建筑安装二级电涌保护器、信号电涌保护器等共9组避雷器；建设1个防雷应急避险亭；开展防雷科普宣传。</t>
  </si>
  <si>
    <t>1.该项目用于减少景洪市乡村因雷电灾害造成的人员伤亡和直接经济损失，增强农村居民防雷避险知识，确保农村群众生命财产安全，提升村民生活幸福指数。2.项目完工后，项目资产移交村集体资产。3.减少雷电灾害造成的人员伤亡和直接经济损失。受益人口大于等于430人，使用时限大于等于10年。</t>
  </si>
  <si>
    <t>市气象局</t>
  </si>
  <si>
    <t>景洪市气象局</t>
  </si>
  <si>
    <t>勐旺乡大平掌村委会兴富村农村生活污水资源化利用项目</t>
  </si>
  <si>
    <t>污水收集管300米，分散式污水处理设施11座、并配套建设回用池。</t>
  </si>
  <si>
    <t>项目完成后，可使大平掌村污水治理率达到71%，使全市污水治理率提高1.2个百分点。</t>
  </si>
  <si>
    <t>州生态环境局景洪分局</t>
  </si>
  <si>
    <t>勐旺乡旺吉村委会纳勒村农村生活污水资源化利用项目</t>
  </si>
  <si>
    <t>污水收集管700米，分散式污水处理设施20座、并配套建设回用池。</t>
  </si>
  <si>
    <t>项目完成后，可使旺吉村污水治理率达到63%，使全市污水治理率提高1.2个百分点。</t>
  </si>
  <si>
    <t>勐龙镇坝卡村委会现代化边境幸福村建设项目</t>
  </si>
  <si>
    <t>1.新建产业道路均宽3.5m，长3000m；2.坝卡、布荷大寨村小组污水处理设施建设，含管网、处理池等建设</t>
  </si>
  <si>
    <t>铸牢产业基础，提升人居环境，治理污水问题</t>
  </si>
  <si>
    <t>市民宗局</t>
  </si>
  <si>
    <t>勐龙镇贺管村委会现代化边境幸福村建设项目</t>
  </si>
  <si>
    <t>1.饮水设施建设2套，饮水管道铺设7500m；进水管道10000m，蓄水池2座等；2.贺管新寨、曼先、半那村小组污水处理设施建设，含管网、处理池等。</t>
  </si>
  <si>
    <t>解决村内季节性饮水问题，提升人居环境，治理污水问题</t>
  </si>
  <si>
    <t>景哈哈尼族乡土鲁村委会现代化边境幸福村建设项目引水渠工程</t>
  </si>
  <si>
    <t>在土鲁村委会搭亥新寨村小组修建引水渠工程，总长2000米(三面光沟)，沟口宽0.5米，沟底宽0.8米，沟高0.8米。</t>
  </si>
  <si>
    <t>解决搭亥新寨村小组120亩农田引水灌溉问题，提高农田灌溉水效,提高粮食产量,确保粮食产量稳定增长</t>
  </si>
  <si>
    <t>景哈哈尼族乡土鲁村委会现代化边境幸福村建设项目</t>
  </si>
  <si>
    <t>在土鲁村委会回坝村小组建设河沟石墙三面沟400米。</t>
  </si>
  <si>
    <t>提高回坝村小组河道的防洪抗旱能力,减少洪涝灾害和旱灾损失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</si>
</sst>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b/>
      <sz val="12"/>
      <name val="宋体"/>
      <charset val="134"/>
    </font>
    <font>
      <sz val="20"/>
      <name val="方正小标宋_GBK"/>
      <charset val="0"/>
    </font>
    <font>
      <sz val="20"/>
      <name val="方正小标宋_GBK"/>
      <charset val="134"/>
    </font>
    <font>
      <sz val="12"/>
      <name val="Times New Roman"/>
      <charset val="134"/>
    </font>
    <font>
      <b/>
      <sz val="12"/>
      <name val="Times New Roman"/>
      <charset val="0"/>
    </font>
    <font>
      <b/>
      <sz val="12"/>
      <color rgb="FFFF0000"/>
      <name val="宋体"/>
      <charset val="134"/>
    </font>
    <font>
      <b/>
      <sz val="12"/>
      <name val="Times New Roman"/>
      <charset val="134"/>
    </font>
    <font>
      <b/>
      <sz val="12"/>
      <color rgb="FFFF0000"/>
      <name val="Times New Roman"/>
      <charset val="134"/>
    </font>
    <font>
      <b/>
      <sz val="12"/>
      <name val="宋体"/>
      <charset val="0"/>
    </font>
    <font>
      <sz val="12"/>
      <name val="宋体"/>
      <charset val="0"/>
    </font>
    <font>
      <sz val="12"/>
      <color theme="1"/>
      <name val="宋体"/>
      <charset val="134"/>
    </font>
    <font>
      <sz val="12"/>
      <name val="Times New Roman"/>
      <charset val="0"/>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3" borderId="11" applyNumberFormat="0" applyAlignment="0" applyProtection="0">
      <alignment vertical="center"/>
    </xf>
    <xf numFmtId="0" fontId="24" fillId="4" borderId="12" applyNumberFormat="0" applyAlignment="0" applyProtection="0">
      <alignment vertical="center"/>
    </xf>
    <xf numFmtId="0" fontId="25" fillId="4" borderId="11" applyNumberFormat="0" applyAlignment="0" applyProtection="0">
      <alignment vertical="center"/>
    </xf>
    <xf numFmtId="0" fontId="26" fillId="5"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cellStyleXfs>
  <cellXfs count="5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2" xfId="0" applyFont="1" applyBorder="1" applyAlignment="1">
      <alignment horizontal="center" vertical="center" wrapText="1"/>
    </xf>
    <xf numFmtId="0" fontId="5" fillId="0" borderId="5" xfId="0" applyFont="1" applyBorder="1" applyAlignment="1">
      <alignment horizontal="center" vertical="center" wrapText="1"/>
    </xf>
    <xf numFmtId="0" fontId="7" fillId="0" borderId="2"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6"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0" fillId="0" borderId="3" xfId="0" applyFont="1" applyFill="1" applyBorder="1" applyAlignment="1">
      <alignment vertical="center" wrapText="1"/>
    </xf>
    <xf numFmtId="0" fontId="11" fillId="0" borderId="6"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0" fillId="0" borderId="6" xfId="0" applyFont="1" applyFill="1" applyBorder="1" applyAlignment="1">
      <alignment vertical="center" wrapText="1"/>
    </xf>
    <xf numFmtId="0" fontId="10" fillId="0" borderId="6" xfId="0" applyFont="1" applyFill="1" applyBorder="1" applyAlignment="1">
      <alignment horizontal="lef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justify" vertical="center" wrapText="1"/>
    </xf>
    <xf numFmtId="0" fontId="0" fillId="0" borderId="7" xfId="49"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horizontal="center" vertical="center" wrapText="1"/>
    </xf>
    <xf numFmtId="0" fontId="12" fillId="0" borderId="0" xfId="0" applyFont="1" applyAlignment="1">
      <alignment horizontal="center" vertical="center" wrapText="1"/>
    </xf>
    <xf numFmtId="0" fontId="9" fillId="0" borderId="2" xfId="0" applyFont="1" applyBorder="1" applyAlignment="1">
      <alignment horizontal="center" vertical="center" wrapText="1"/>
    </xf>
    <xf numFmtId="10" fontId="9" fillId="0" borderId="1"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13"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4"/>
  <sheetViews>
    <sheetView tabSelected="1" zoomScale="85" zoomScaleNormal="85" zoomScaleSheetLayoutView="73" workbookViewId="0">
      <pane ySplit="7" topLeftCell="A8" activePane="bottomLeft" state="frozen"/>
      <selection/>
      <selection pane="bottomLeft" activeCell="P14" sqref="P14:P33"/>
    </sheetView>
  </sheetViews>
  <sheetFormatPr defaultColWidth="9" defaultRowHeight="14.25"/>
  <cols>
    <col min="1" max="1" width="6.46666666666667" style="1" customWidth="1"/>
    <col min="2" max="2" width="8.25" style="1" customWidth="1"/>
    <col min="3" max="3" width="21.175" style="4" customWidth="1"/>
    <col min="4" max="4" width="54.4083333333333" style="1" customWidth="1"/>
    <col min="5" max="5" width="44.55" style="1" customWidth="1"/>
    <col min="6" max="9" width="8.375" style="1" customWidth="1"/>
    <col min="10" max="10" width="10.1833333333333" style="1" customWidth="1"/>
    <col min="11" max="11" width="15.5" style="1" customWidth="1"/>
    <col min="12" max="13" width="13" style="1" customWidth="1"/>
    <col min="14" max="15" width="6.75833333333333" style="1" customWidth="1"/>
    <col min="16" max="16384" width="9" style="1"/>
  </cols>
  <sheetData>
    <row r="1" spans="1:1">
      <c r="A1" s="1" t="s">
        <v>0</v>
      </c>
    </row>
    <row r="2" ht="48" customHeight="1" spans="1:16">
      <c r="A2" s="5" t="s">
        <v>1</v>
      </c>
      <c r="B2" s="5"/>
      <c r="C2" s="6"/>
      <c r="D2" s="7"/>
      <c r="E2" s="7"/>
      <c r="F2" s="7"/>
      <c r="G2" s="7"/>
      <c r="H2" s="7"/>
      <c r="I2" s="7"/>
      <c r="J2" s="7"/>
      <c r="K2" s="7"/>
      <c r="L2" s="7"/>
      <c r="M2" s="7"/>
      <c r="N2" s="7"/>
      <c r="O2" s="7"/>
      <c r="P2" s="7"/>
    </row>
    <row r="3" s="1" customFormat="1" ht="15" customHeight="1" spans="1:16">
      <c r="A3" s="8"/>
      <c r="B3" s="8"/>
      <c r="C3" s="9"/>
      <c r="D3" s="8"/>
      <c r="E3" s="8"/>
      <c r="F3" s="8"/>
      <c r="G3" s="8"/>
      <c r="H3" s="8"/>
      <c r="I3" s="8"/>
      <c r="J3" s="8"/>
      <c r="K3" s="8"/>
      <c r="L3" s="8"/>
      <c r="M3" s="8"/>
      <c r="N3" s="8"/>
      <c r="O3" s="43" t="s">
        <v>2</v>
      </c>
      <c r="P3" s="8"/>
    </row>
    <row r="4" s="2" customFormat="1" ht="43" customHeight="1" spans="1:16">
      <c r="A4" s="10" t="s">
        <v>3</v>
      </c>
      <c r="B4" s="11" t="s">
        <v>4</v>
      </c>
      <c r="C4" s="12" t="s">
        <v>5</v>
      </c>
      <c r="D4" s="10" t="s">
        <v>6</v>
      </c>
      <c r="E4" s="13" t="s">
        <v>7</v>
      </c>
      <c r="F4" s="14" t="s">
        <v>8</v>
      </c>
      <c r="G4" s="15"/>
      <c r="H4" s="15"/>
      <c r="I4" s="15"/>
      <c r="J4" s="15"/>
      <c r="K4" s="15"/>
      <c r="L4" s="22" t="s">
        <v>9</v>
      </c>
      <c r="M4" s="44" t="s">
        <v>10</v>
      </c>
      <c r="N4" s="10" t="s">
        <v>11</v>
      </c>
      <c r="O4" s="10" t="s">
        <v>12</v>
      </c>
      <c r="P4" s="10" t="s">
        <v>13</v>
      </c>
    </row>
    <row r="5" s="3" customFormat="1" ht="33" customHeight="1" spans="1:16">
      <c r="A5" s="16"/>
      <c r="B5" s="17"/>
      <c r="C5" s="18"/>
      <c r="D5" s="19"/>
      <c r="E5" s="20"/>
      <c r="F5" s="21" t="s">
        <v>14</v>
      </c>
      <c r="G5" s="21" t="s">
        <v>15</v>
      </c>
      <c r="H5" s="21" t="s">
        <v>16</v>
      </c>
      <c r="I5" s="21" t="s">
        <v>17</v>
      </c>
      <c r="J5" s="22" t="s">
        <v>18</v>
      </c>
      <c r="K5" s="22" t="s">
        <v>19</v>
      </c>
      <c r="L5" s="45">
        <f>L7/F6*100%</f>
        <v>0.527854384997242</v>
      </c>
      <c r="M5" s="46"/>
      <c r="N5" s="19"/>
      <c r="O5" s="19"/>
      <c r="P5" s="19"/>
    </row>
    <row r="6" s="3" customFormat="1" ht="24" customHeight="1" spans="1:16">
      <c r="A6" s="22" t="s">
        <v>20</v>
      </c>
      <c r="B6" s="10"/>
      <c r="C6" s="12"/>
      <c r="D6" s="10"/>
      <c r="E6" s="10"/>
      <c r="F6" s="19">
        <v>1813</v>
      </c>
      <c r="G6" s="19"/>
      <c r="H6" s="19"/>
      <c r="I6" s="19"/>
      <c r="J6" s="19">
        <v>600</v>
      </c>
      <c r="K6" s="19"/>
      <c r="L6" s="10">
        <f>F6*0.55</f>
        <v>997.15</v>
      </c>
      <c r="M6" s="10"/>
      <c r="N6" s="19"/>
      <c r="O6" s="19"/>
      <c r="P6" s="19">
        <f>F6-F7</f>
        <v>0</v>
      </c>
    </row>
    <row r="7" s="3" customFormat="1" ht="24" customHeight="1" spans="1:16">
      <c r="A7" s="22" t="s">
        <v>21</v>
      </c>
      <c r="B7" s="10"/>
      <c r="C7" s="12"/>
      <c r="D7" s="10"/>
      <c r="E7" s="10"/>
      <c r="F7" s="19">
        <f t="shared" ref="F7:L7" si="0">SUM(F8:F34)</f>
        <v>1813</v>
      </c>
      <c r="G7" s="19">
        <f t="shared" si="0"/>
        <v>790</v>
      </c>
      <c r="H7" s="19">
        <f t="shared" si="0"/>
        <v>98</v>
      </c>
      <c r="I7" s="19">
        <f t="shared" si="0"/>
        <v>189</v>
      </c>
      <c r="J7" s="19">
        <f t="shared" si="0"/>
        <v>600</v>
      </c>
      <c r="K7" s="19">
        <f t="shared" si="0"/>
        <v>136</v>
      </c>
      <c r="L7" s="19">
        <f t="shared" si="0"/>
        <v>957</v>
      </c>
      <c r="M7" s="19">
        <f>SUM(M8:M33)</f>
        <v>849.6</v>
      </c>
      <c r="N7" s="19"/>
      <c r="O7" s="19"/>
      <c r="P7" s="19"/>
    </row>
    <row r="8" s="3" customFormat="1" ht="51" customHeight="1" spans="1:16">
      <c r="A8" s="23">
        <v>1</v>
      </c>
      <c r="B8" s="24" t="s">
        <v>22</v>
      </c>
      <c r="C8" s="25" t="s">
        <v>22</v>
      </c>
      <c r="D8" s="26" t="s">
        <v>23</v>
      </c>
      <c r="E8" s="27" t="s">
        <v>24</v>
      </c>
      <c r="F8" s="25">
        <v>10</v>
      </c>
      <c r="G8" s="25"/>
      <c r="H8" s="25"/>
      <c r="I8" s="25"/>
      <c r="J8" s="25"/>
      <c r="K8" s="25">
        <v>10</v>
      </c>
      <c r="L8" s="25">
        <v>10</v>
      </c>
      <c r="M8" s="25"/>
      <c r="N8" s="25" t="s">
        <v>25</v>
      </c>
      <c r="O8" s="25" t="s">
        <v>25</v>
      </c>
      <c r="P8" s="25"/>
    </row>
    <row r="9" s="3" customFormat="1" ht="41" customHeight="1" spans="1:16">
      <c r="A9" s="23">
        <v>2</v>
      </c>
      <c r="B9" s="24" t="s">
        <v>26</v>
      </c>
      <c r="C9" s="25" t="s">
        <v>27</v>
      </c>
      <c r="D9" s="26" t="s">
        <v>28</v>
      </c>
      <c r="E9" s="27" t="s">
        <v>29</v>
      </c>
      <c r="F9" s="25">
        <v>38.76</v>
      </c>
      <c r="G9" s="25"/>
      <c r="H9" s="25"/>
      <c r="I9" s="25"/>
      <c r="J9" s="25"/>
      <c r="K9" s="25">
        <v>38.76</v>
      </c>
      <c r="L9" s="25">
        <v>0</v>
      </c>
      <c r="M9" s="25"/>
      <c r="N9" s="25" t="s">
        <v>25</v>
      </c>
      <c r="O9" s="25" t="s">
        <v>25</v>
      </c>
      <c r="P9" s="47"/>
    </row>
    <row r="10" s="3" customFormat="1" ht="86" customHeight="1" spans="1:16">
      <c r="A10" s="23">
        <v>3</v>
      </c>
      <c r="B10" s="24" t="s">
        <v>30</v>
      </c>
      <c r="C10" s="25" t="s">
        <v>31</v>
      </c>
      <c r="D10" s="26" t="s">
        <v>32</v>
      </c>
      <c r="E10" s="27" t="s">
        <v>33</v>
      </c>
      <c r="F10" s="25">
        <v>57.24</v>
      </c>
      <c r="G10" s="25"/>
      <c r="H10" s="25"/>
      <c r="I10" s="25"/>
      <c r="J10" s="25"/>
      <c r="K10" s="25">
        <v>57.24</v>
      </c>
      <c r="L10" s="25">
        <v>0</v>
      </c>
      <c r="M10" s="25"/>
      <c r="N10" s="25" t="s">
        <v>25</v>
      </c>
      <c r="O10" s="25" t="s">
        <v>25</v>
      </c>
      <c r="P10" s="25"/>
    </row>
    <row r="11" s="3" customFormat="1" ht="140" customHeight="1" spans="1:16">
      <c r="A11" s="23">
        <v>4</v>
      </c>
      <c r="B11" s="24" t="s">
        <v>34</v>
      </c>
      <c r="C11" s="27" t="s">
        <v>35</v>
      </c>
      <c r="D11" s="27" t="s">
        <v>36</v>
      </c>
      <c r="E11" s="24"/>
      <c r="F11" s="25">
        <v>600</v>
      </c>
      <c r="G11" s="25"/>
      <c r="H11" s="25"/>
      <c r="I11" s="25"/>
      <c r="J11" s="25">
        <v>600</v>
      </c>
      <c r="K11" s="25"/>
      <c r="L11" s="25">
        <v>600</v>
      </c>
      <c r="M11" s="25">
        <v>0</v>
      </c>
      <c r="N11" s="25" t="s">
        <v>37</v>
      </c>
      <c r="O11" s="25" t="s">
        <v>38</v>
      </c>
      <c r="P11" s="25"/>
    </row>
    <row r="12" s="3" customFormat="1" ht="85.5" spans="1:16">
      <c r="A12" s="23">
        <v>5</v>
      </c>
      <c r="B12" s="24" t="s">
        <v>39</v>
      </c>
      <c r="C12" s="27" t="s">
        <v>40</v>
      </c>
      <c r="D12" s="24" t="s">
        <v>41</v>
      </c>
      <c r="E12" s="24" t="s">
        <v>42</v>
      </c>
      <c r="F12" s="25">
        <v>23</v>
      </c>
      <c r="G12" s="25"/>
      <c r="H12" s="25"/>
      <c r="I12" s="25">
        <v>23</v>
      </c>
      <c r="J12" s="24"/>
      <c r="K12" s="24"/>
      <c r="L12" s="25">
        <v>23</v>
      </c>
      <c r="M12" s="25">
        <v>23</v>
      </c>
      <c r="N12" s="24" t="s">
        <v>37</v>
      </c>
      <c r="O12" s="24" t="s">
        <v>43</v>
      </c>
      <c r="P12" s="25"/>
    </row>
    <row r="13" s="3" customFormat="1" ht="128.25" spans="1:16">
      <c r="A13" s="23">
        <v>6</v>
      </c>
      <c r="B13" s="24" t="s">
        <v>39</v>
      </c>
      <c r="C13" s="27" t="s">
        <v>44</v>
      </c>
      <c r="D13" s="27" t="s">
        <v>45</v>
      </c>
      <c r="E13" s="28" t="s">
        <v>46</v>
      </c>
      <c r="F13" s="24">
        <v>15</v>
      </c>
      <c r="G13" s="24"/>
      <c r="H13" s="24"/>
      <c r="I13" s="24">
        <v>15</v>
      </c>
      <c r="J13" s="24"/>
      <c r="K13" s="24"/>
      <c r="L13" s="24">
        <v>15</v>
      </c>
      <c r="M13" s="24"/>
      <c r="N13" s="24" t="s">
        <v>37</v>
      </c>
      <c r="O13" s="24" t="s">
        <v>47</v>
      </c>
      <c r="P13" s="24"/>
    </row>
    <row r="14" s="3" customFormat="1" ht="242.25" spans="1:16">
      <c r="A14" s="23">
        <v>7</v>
      </c>
      <c r="B14" s="23" t="s">
        <v>39</v>
      </c>
      <c r="C14" s="29" t="s">
        <v>48</v>
      </c>
      <c r="D14" s="30" t="s">
        <v>49</v>
      </c>
      <c r="E14" s="27" t="s">
        <v>50</v>
      </c>
      <c r="F14" s="24">
        <v>15</v>
      </c>
      <c r="G14" s="24"/>
      <c r="H14" s="24"/>
      <c r="I14" s="24">
        <v>15</v>
      </c>
      <c r="J14" s="24"/>
      <c r="K14" s="24"/>
      <c r="L14" s="24">
        <v>15</v>
      </c>
      <c r="M14" s="24">
        <v>5</v>
      </c>
      <c r="N14" s="24" t="s">
        <v>37</v>
      </c>
      <c r="O14" s="24" t="s">
        <v>51</v>
      </c>
      <c r="P14" s="25"/>
    </row>
    <row r="15" s="3" customFormat="1" ht="57" spans="1:16">
      <c r="A15" s="23">
        <v>8</v>
      </c>
      <c r="B15" s="23" t="s">
        <v>39</v>
      </c>
      <c r="C15" s="24" t="s">
        <v>52</v>
      </c>
      <c r="D15" s="27" t="s">
        <v>53</v>
      </c>
      <c r="E15" s="24" t="s">
        <v>54</v>
      </c>
      <c r="F15" s="24">
        <v>30</v>
      </c>
      <c r="G15" s="24"/>
      <c r="H15" s="24"/>
      <c r="I15" s="24">
        <v>30</v>
      </c>
      <c r="J15" s="24"/>
      <c r="K15" s="24"/>
      <c r="L15" s="24">
        <v>30</v>
      </c>
      <c r="M15" s="24"/>
      <c r="N15" s="24" t="s">
        <v>37</v>
      </c>
      <c r="O15" s="24" t="s">
        <v>55</v>
      </c>
      <c r="P15" s="25"/>
    </row>
    <row r="16" s="3" customFormat="1" ht="57" spans="1:17">
      <c r="A16" s="23">
        <v>9</v>
      </c>
      <c r="B16" s="23" t="s">
        <v>39</v>
      </c>
      <c r="C16" s="29" t="s">
        <v>56</v>
      </c>
      <c r="D16" s="30" t="s">
        <v>57</v>
      </c>
      <c r="E16" s="24" t="s">
        <v>58</v>
      </c>
      <c r="F16" s="24">
        <v>30</v>
      </c>
      <c r="G16" s="24"/>
      <c r="H16" s="24"/>
      <c r="I16" s="24">
        <v>30</v>
      </c>
      <c r="J16" s="24"/>
      <c r="K16" s="24"/>
      <c r="L16" s="24">
        <v>30</v>
      </c>
      <c r="M16" s="24"/>
      <c r="N16" s="24" t="s">
        <v>37</v>
      </c>
      <c r="O16" s="24" t="s">
        <v>59</v>
      </c>
      <c r="P16" s="25"/>
      <c r="Q16" s="51"/>
    </row>
    <row r="17" s="3" customFormat="1" ht="42.75" spans="1:17">
      <c r="A17" s="23">
        <v>10</v>
      </c>
      <c r="B17" s="25" t="s">
        <v>39</v>
      </c>
      <c r="C17" s="28" t="s">
        <v>60</v>
      </c>
      <c r="D17" s="28" t="s">
        <v>61</v>
      </c>
      <c r="E17" s="28" t="s">
        <v>62</v>
      </c>
      <c r="F17" s="24">
        <v>30</v>
      </c>
      <c r="G17" s="24"/>
      <c r="H17" s="24"/>
      <c r="I17" s="24">
        <v>30</v>
      </c>
      <c r="J17" s="24"/>
      <c r="K17" s="24"/>
      <c r="L17" s="24">
        <v>30</v>
      </c>
      <c r="M17" s="24">
        <v>15</v>
      </c>
      <c r="N17" s="24" t="s">
        <v>37</v>
      </c>
      <c r="O17" s="25" t="s">
        <v>63</v>
      </c>
      <c r="P17" s="25"/>
      <c r="Q17" s="51"/>
    </row>
    <row r="18" s="3" customFormat="1" ht="85.5" spans="1:17">
      <c r="A18" s="23">
        <v>11</v>
      </c>
      <c r="B18" s="25" t="s">
        <v>39</v>
      </c>
      <c r="C18" s="28" t="s">
        <v>64</v>
      </c>
      <c r="D18" s="28" t="s">
        <v>65</v>
      </c>
      <c r="E18" s="31" t="s">
        <v>66</v>
      </c>
      <c r="F18" s="25">
        <v>31</v>
      </c>
      <c r="G18" s="25"/>
      <c r="H18" s="25"/>
      <c r="I18" s="25">
        <v>31</v>
      </c>
      <c r="J18" s="25"/>
      <c r="K18" s="24"/>
      <c r="L18" s="25">
        <v>31</v>
      </c>
      <c r="M18" s="25">
        <v>20</v>
      </c>
      <c r="N18" s="24" t="s">
        <v>25</v>
      </c>
      <c r="O18" s="24" t="s">
        <v>67</v>
      </c>
      <c r="P18" s="25"/>
      <c r="Q18" s="51"/>
    </row>
    <row r="19" s="3" customFormat="1" ht="57" customHeight="1" spans="1:17">
      <c r="A19" s="23">
        <v>12</v>
      </c>
      <c r="B19" s="25" t="s">
        <v>39</v>
      </c>
      <c r="C19" s="32" t="s">
        <v>68</v>
      </c>
      <c r="D19" s="32" t="s">
        <v>69</v>
      </c>
      <c r="E19" s="24" t="s">
        <v>70</v>
      </c>
      <c r="F19" s="33">
        <v>15</v>
      </c>
      <c r="G19" s="33"/>
      <c r="H19" s="33"/>
      <c r="I19" s="33">
        <v>15</v>
      </c>
      <c r="J19" s="33"/>
      <c r="K19" s="25"/>
      <c r="L19" s="25">
        <v>15</v>
      </c>
      <c r="M19" s="25"/>
      <c r="N19" s="25" t="s">
        <v>71</v>
      </c>
      <c r="O19" s="25" t="s">
        <v>72</v>
      </c>
      <c r="P19" s="25"/>
      <c r="Q19" s="51"/>
    </row>
    <row r="20" s="3" customFormat="1" ht="157" customHeight="1" spans="1:17">
      <c r="A20" s="23">
        <v>13</v>
      </c>
      <c r="B20" s="23" t="s">
        <v>16</v>
      </c>
      <c r="C20" s="34" t="s">
        <v>73</v>
      </c>
      <c r="D20" s="35" t="s">
        <v>74</v>
      </c>
      <c r="E20" s="36" t="s">
        <v>75</v>
      </c>
      <c r="F20" s="24">
        <v>25</v>
      </c>
      <c r="G20" s="24"/>
      <c r="H20" s="24">
        <v>25</v>
      </c>
      <c r="I20" s="24"/>
      <c r="J20" s="24"/>
      <c r="K20" s="24"/>
      <c r="L20" s="24">
        <v>20</v>
      </c>
      <c r="M20" s="24">
        <v>15</v>
      </c>
      <c r="N20" s="24" t="s">
        <v>71</v>
      </c>
      <c r="O20" s="24" t="s">
        <v>76</v>
      </c>
      <c r="P20" s="25"/>
      <c r="Q20" s="51"/>
    </row>
    <row r="21" s="3" customFormat="1" ht="114" spans="1:17">
      <c r="A21" s="23">
        <v>14</v>
      </c>
      <c r="B21" s="23" t="s">
        <v>16</v>
      </c>
      <c r="C21" s="34" t="s">
        <v>77</v>
      </c>
      <c r="D21" s="35" t="s">
        <v>78</v>
      </c>
      <c r="E21" s="36" t="s">
        <v>79</v>
      </c>
      <c r="F21" s="24">
        <v>8</v>
      </c>
      <c r="G21" s="24"/>
      <c r="H21" s="24">
        <v>8</v>
      </c>
      <c r="I21" s="24"/>
      <c r="J21" s="24"/>
      <c r="K21" s="24"/>
      <c r="L21" s="24">
        <v>3</v>
      </c>
      <c r="M21" s="24">
        <v>8</v>
      </c>
      <c r="N21" s="24" t="s">
        <v>71</v>
      </c>
      <c r="O21" s="24" t="s">
        <v>76</v>
      </c>
      <c r="P21" s="25"/>
      <c r="Q21" s="51"/>
    </row>
    <row r="22" s="3" customFormat="1" ht="71.25" spans="1:17">
      <c r="A22" s="23">
        <v>15</v>
      </c>
      <c r="B22" s="23" t="s">
        <v>16</v>
      </c>
      <c r="C22" s="24" t="s">
        <v>80</v>
      </c>
      <c r="D22" s="37" t="s">
        <v>81</v>
      </c>
      <c r="E22" s="24" t="s">
        <v>82</v>
      </c>
      <c r="F22" s="24">
        <v>15</v>
      </c>
      <c r="G22" s="24"/>
      <c r="H22" s="24">
        <v>15</v>
      </c>
      <c r="I22" s="24"/>
      <c r="J22" s="24"/>
      <c r="K22" s="25"/>
      <c r="L22" s="24">
        <v>15</v>
      </c>
      <c r="M22" s="24">
        <v>15</v>
      </c>
      <c r="N22" s="24" t="s">
        <v>71</v>
      </c>
      <c r="O22" s="24" t="s">
        <v>55</v>
      </c>
      <c r="P22" s="25"/>
      <c r="Q22" s="51"/>
    </row>
    <row r="23" s="3" customFormat="1" ht="114" spans="1:17">
      <c r="A23" s="23">
        <v>16</v>
      </c>
      <c r="B23" s="23" t="s">
        <v>16</v>
      </c>
      <c r="C23" s="28" t="s">
        <v>83</v>
      </c>
      <c r="D23" s="28" t="s">
        <v>84</v>
      </c>
      <c r="E23" s="24" t="s">
        <v>85</v>
      </c>
      <c r="F23" s="25">
        <v>50</v>
      </c>
      <c r="G23" s="25"/>
      <c r="H23" s="25">
        <v>50</v>
      </c>
      <c r="I23" s="48"/>
      <c r="J23" s="48"/>
      <c r="K23" s="49"/>
      <c r="L23" s="25">
        <v>0</v>
      </c>
      <c r="M23" s="25">
        <v>30</v>
      </c>
      <c r="N23" s="24" t="s">
        <v>71</v>
      </c>
      <c r="O23" s="25" t="s">
        <v>63</v>
      </c>
      <c r="P23" s="25"/>
      <c r="Q23" s="51"/>
    </row>
    <row r="24" s="3" customFormat="1" ht="71.25" spans="1:17">
      <c r="A24" s="23">
        <v>17</v>
      </c>
      <c r="B24" s="24" t="s">
        <v>86</v>
      </c>
      <c r="C24" s="35" t="s">
        <v>87</v>
      </c>
      <c r="D24" s="27" t="s">
        <v>88</v>
      </c>
      <c r="E24" s="24" t="s">
        <v>89</v>
      </c>
      <c r="F24" s="25">
        <v>30</v>
      </c>
      <c r="G24" s="25"/>
      <c r="H24" s="25"/>
      <c r="I24" s="25"/>
      <c r="J24" s="25"/>
      <c r="K24" s="25">
        <v>30</v>
      </c>
      <c r="L24" s="25">
        <v>0</v>
      </c>
      <c r="M24" s="25"/>
      <c r="N24" s="25" t="s">
        <v>25</v>
      </c>
      <c r="O24" s="25" t="s">
        <v>90</v>
      </c>
      <c r="P24" s="25"/>
      <c r="Q24" s="51"/>
    </row>
    <row r="25" s="3" customFormat="1" ht="42.75" spans="1:16">
      <c r="A25" s="23">
        <v>18</v>
      </c>
      <c r="B25" s="24" t="s">
        <v>91</v>
      </c>
      <c r="C25" s="23" t="s">
        <v>92</v>
      </c>
      <c r="D25" s="35" t="s">
        <v>93</v>
      </c>
      <c r="E25" s="24" t="s">
        <v>94</v>
      </c>
      <c r="F25" s="25">
        <v>20</v>
      </c>
      <c r="G25" s="25">
        <v>20</v>
      </c>
      <c r="H25" s="25"/>
      <c r="I25" s="25"/>
      <c r="J25" s="25"/>
      <c r="K25" s="24"/>
      <c r="L25" s="24">
        <v>0</v>
      </c>
      <c r="M25" s="24"/>
      <c r="N25" s="25" t="s">
        <v>25</v>
      </c>
      <c r="O25" s="24" t="s">
        <v>43</v>
      </c>
      <c r="P25" s="25"/>
    </row>
    <row r="26" s="3" customFormat="1" ht="42.75" spans="1:16">
      <c r="A26" s="23">
        <v>19</v>
      </c>
      <c r="B26" s="24" t="s">
        <v>91</v>
      </c>
      <c r="C26" s="30" t="s">
        <v>95</v>
      </c>
      <c r="D26" s="30" t="s">
        <v>96</v>
      </c>
      <c r="E26" s="24" t="s">
        <v>97</v>
      </c>
      <c r="F26" s="33">
        <v>20</v>
      </c>
      <c r="G26" s="33">
        <v>20</v>
      </c>
      <c r="H26" s="33"/>
      <c r="I26" s="33"/>
      <c r="J26" s="33"/>
      <c r="K26" s="25"/>
      <c r="L26" s="25">
        <v>0</v>
      </c>
      <c r="M26" s="25">
        <v>19.4</v>
      </c>
      <c r="N26" s="25" t="s">
        <v>37</v>
      </c>
      <c r="O26" s="25" t="s">
        <v>98</v>
      </c>
      <c r="P26" s="25"/>
    </row>
    <row r="27" ht="99.75" spans="1:16">
      <c r="A27" s="23">
        <v>20</v>
      </c>
      <c r="B27" s="23" t="s">
        <v>91</v>
      </c>
      <c r="C27" s="34" t="s">
        <v>99</v>
      </c>
      <c r="D27" s="35" t="s">
        <v>100</v>
      </c>
      <c r="E27" s="27" t="s">
        <v>101</v>
      </c>
      <c r="F27" s="24">
        <v>56</v>
      </c>
      <c r="G27" s="24">
        <v>56</v>
      </c>
      <c r="H27" s="24"/>
      <c r="I27" s="24"/>
      <c r="J27" s="24"/>
      <c r="K27" s="24"/>
      <c r="L27" s="24">
        <v>0</v>
      </c>
      <c r="M27" s="24">
        <v>39.2</v>
      </c>
      <c r="N27" s="24" t="s">
        <v>102</v>
      </c>
      <c r="O27" s="24" t="s">
        <v>103</v>
      </c>
      <c r="P27" s="25"/>
    </row>
    <row r="28" ht="41" customHeight="1" spans="1:16">
      <c r="A28" s="23">
        <v>21</v>
      </c>
      <c r="B28" s="38" t="s">
        <v>91</v>
      </c>
      <c r="C28" s="35" t="s">
        <v>104</v>
      </c>
      <c r="D28" s="35" t="s">
        <v>105</v>
      </c>
      <c r="E28" s="35" t="s">
        <v>106</v>
      </c>
      <c r="F28" s="24">
        <v>14</v>
      </c>
      <c r="G28" s="24">
        <v>14</v>
      </c>
      <c r="H28" s="25"/>
      <c r="I28" s="25"/>
      <c r="J28" s="48"/>
      <c r="K28" s="49"/>
      <c r="L28" s="25">
        <v>0</v>
      </c>
      <c r="M28" s="25">
        <v>0</v>
      </c>
      <c r="N28" s="25" t="s">
        <v>107</v>
      </c>
      <c r="O28" s="25" t="s">
        <v>63</v>
      </c>
      <c r="P28" s="25"/>
    </row>
    <row r="29" ht="41" customHeight="1" spans="1:16">
      <c r="A29" s="23">
        <v>22</v>
      </c>
      <c r="B29" s="38" t="s">
        <v>91</v>
      </c>
      <c r="C29" s="35" t="s">
        <v>108</v>
      </c>
      <c r="D29" s="35" t="s">
        <v>109</v>
      </c>
      <c r="E29" s="35" t="s">
        <v>110</v>
      </c>
      <c r="F29" s="23">
        <v>20</v>
      </c>
      <c r="G29" s="23">
        <v>20</v>
      </c>
      <c r="H29" s="25"/>
      <c r="I29" s="25"/>
      <c r="J29" s="48"/>
      <c r="K29" s="49"/>
      <c r="L29" s="25">
        <v>0</v>
      </c>
      <c r="M29" s="25">
        <v>0</v>
      </c>
      <c r="N29" s="25" t="s">
        <v>107</v>
      </c>
      <c r="O29" s="25" t="s">
        <v>63</v>
      </c>
      <c r="P29" s="25"/>
    </row>
    <row r="30" ht="42.75" spans="1:16">
      <c r="A30" s="23">
        <v>23</v>
      </c>
      <c r="B30" s="38" t="s">
        <v>91</v>
      </c>
      <c r="C30" s="35" t="s">
        <v>111</v>
      </c>
      <c r="D30" s="24" t="s">
        <v>112</v>
      </c>
      <c r="E30" s="24" t="s">
        <v>113</v>
      </c>
      <c r="F30" s="25">
        <v>210</v>
      </c>
      <c r="G30" s="25">
        <v>210</v>
      </c>
      <c r="H30" s="25"/>
      <c r="I30" s="25"/>
      <c r="J30" s="25"/>
      <c r="K30" s="25"/>
      <c r="L30" s="25">
        <v>120</v>
      </c>
      <c r="M30" s="25">
        <v>210</v>
      </c>
      <c r="N30" s="25" t="s">
        <v>114</v>
      </c>
      <c r="O30" s="25" t="s">
        <v>55</v>
      </c>
      <c r="P30" s="25"/>
    </row>
    <row r="31" ht="42.75" spans="1:16">
      <c r="A31" s="23">
        <v>24</v>
      </c>
      <c r="B31" s="38" t="s">
        <v>91</v>
      </c>
      <c r="C31" s="35" t="s">
        <v>115</v>
      </c>
      <c r="D31" s="24" t="s">
        <v>116</v>
      </c>
      <c r="E31" s="24" t="s">
        <v>117</v>
      </c>
      <c r="F31" s="25">
        <v>330</v>
      </c>
      <c r="G31" s="25">
        <v>330</v>
      </c>
      <c r="H31" s="25"/>
      <c r="I31" s="25"/>
      <c r="J31" s="25"/>
      <c r="K31" s="25"/>
      <c r="L31" s="25">
        <v>0</v>
      </c>
      <c r="M31" s="25">
        <v>330</v>
      </c>
      <c r="N31" s="25" t="s">
        <v>114</v>
      </c>
      <c r="O31" s="25" t="s">
        <v>55</v>
      </c>
      <c r="P31" s="25"/>
    </row>
    <row r="32" ht="57" spans="1:16">
      <c r="A32" s="23">
        <v>25</v>
      </c>
      <c r="B32" s="38" t="s">
        <v>91</v>
      </c>
      <c r="C32" s="34" t="s">
        <v>118</v>
      </c>
      <c r="D32" s="36" t="s">
        <v>119</v>
      </c>
      <c r="E32" s="24" t="s">
        <v>120</v>
      </c>
      <c r="F32" s="24">
        <v>20</v>
      </c>
      <c r="G32" s="24">
        <v>20</v>
      </c>
      <c r="H32" s="25"/>
      <c r="I32" s="24"/>
      <c r="J32" s="24"/>
      <c r="K32" s="25"/>
      <c r="L32" s="25">
        <v>0</v>
      </c>
      <c r="M32" s="24">
        <v>20</v>
      </c>
      <c r="N32" s="24" t="s">
        <v>114</v>
      </c>
      <c r="O32" s="24" t="s">
        <v>59</v>
      </c>
      <c r="P32" s="25"/>
    </row>
    <row r="33" ht="57" spans="1:16">
      <c r="A33" s="23">
        <v>26</v>
      </c>
      <c r="B33" s="38" t="s">
        <v>91</v>
      </c>
      <c r="C33" s="34" t="s">
        <v>121</v>
      </c>
      <c r="D33" s="34" t="s">
        <v>122</v>
      </c>
      <c r="E33" s="36" t="s">
        <v>123</v>
      </c>
      <c r="F33" s="24">
        <v>100</v>
      </c>
      <c r="G33" s="24">
        <v>100</v>
      </c>
      <c r="H33" s="25"/>
      <c r="I33" s="24"/>
      <c r="J33" s="24"/>
      <c r="K33" s="25"/>
      <c r="L33" s="25">
        <v>0</v>
      </c>
      <c r="M33" s="24">
        <v>100</v>
      </c>
      <c r="N33" s="24" t="s">
        <v>114</v>
      </c>
      <c r="O33" s="24" t="s">
        <v>59</v>
      </c>
      <c r="P33" s="25"/>
    </row>
    <row r="34" spans="1:16">
      <c r="A34" s="23"/>
      <c r="B34" s="39"/>
      <c r="C34" s="26"/>
      <c r="D34" s="40"/>
      <c r="E34" s="41"/>
      <c r="F34" s="42"/>
      <c r="G34" s="42"/>
      <c r="H34" s="42"/>
      <c r="I34" s="42"/>
      <c r="J34" s="42"/>
      <c r="K34" s="50"/>
      <c r="L34" s="42"/>
      <c r="M34" s="42"/>
      <c r="N34" s="24"/>
      <c r="O34" s="24"/>
      <c r="P34" s="42"/>
    </row>
  </sheetData>
  <autoFilter xmlns:etc="http://www.wps.cn/officeDocument/2017/etCustomData" ref="A7:Q33" etc:filterBottomFollowUsedRange="0">
    <extLst/>
  </autoFilter>
  <mergeCells count="14">
    <mergeCell ref="A2:P2"/>
    <mergeCell ref="O3:P3"/>
    <mergeCell ref="F4:K4"/>
    <mergeCell ref="A6:D6"/>
    <mergeCell ref="A7:D7"/>
    <mergeCell ref="A4:A5"/>
    <mergeCell ref="B4:B5"/>
    <mergeCell ref="C4:C5"/>
    <mergeCell ref="D4:D5"/>
    <mergeCell ref="E4:E5"/>
    <mergeCell ref="M4:M5"/>
    <mergeCell ref="N4:N5"/>
    <mergeCell ref="O4:O5"/>
    <mergeCell ref="P4:P5"/>
  </mergeCells>
  <pageMargins left="0.196527777777778" right="0.196527777777778" top="0.393055555555556" bottom="0.275" header="0.236111111111111" footer="0.196527777777778"/>
  <pageSetup paperSize="9" scale="55"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2023年第二批省级衔接资金项目申报表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2023-06-19T12:23:00Z</dcterms:created>
  <dcterms:modified xsi:type="dcterms:W3CDTF">2025-09-17T02:01:43Z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B2571EFE43554F5B9CCB0A88617515A8_13</vt:lpwstr>
  </property>
  <property fmtid="{D5CDD505-2E9C-101B-9397-08002B2CF9AE}" pid="3" name="KSOProductBuildVer">
    <vt:lpwstr>2052-12.8.2.18205</vt:lpwstr>
  </property>
</Properties>
</file>