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衔接资金" sheetId="2" r:id="rId1"/>
    <sheet name="Sheet1" sheetId="4" r:id="rId2"/>
  </sheets>
  <calcPr calcId="144525"/>
</workbook>
</file>

<file path=xl/sharedStrings.xml><?xml version="1.0" encoding="utf-8"?>
<sst xmlns="http://schemas.openxmlformats.org/spreadsheetml/2006/main" count="70" uniqueCount="62">
  <si>
    <t>景洪市勐旺乡（瑶家村委会高山村小组、勐旺城子村委会纳勒村小组、大平掌村委会兴富村小组、补远村委会、勐旺城子岔河村小组）关于2023年衔接资金项目计划安排表</t>
  </si>
  <si>
    <t>单位：景洪市勐旺乡人民政府</t>
  </si>
  <si>
    <t>序号</t>
  </si>
  <si>
    <t>项目名称</t>
  </si>
  <si>
    <t>建设地点</t>
  </si>
  <si>
    <t>资金下达时间</t>
  </si>
  <si>
    <t>资金下达文号</t>
  </si>
  <si>
    <t>下达资金</t>
  </si>
  <si>
    <t>资金名称</t>
  </si>
  <si>
    <t>项目批复时间</t>
  </si>
  <si>
    <t>项目批复文号</t>
  </si>
  <si>
    <t>建设内容</t>
  </si>
  <si>
    <t>供应商</t>
  </si>
  <si>
    <t>供应商负责人
及联系方式</t>
  </si>
  <si>
    <t>合同金额
（总投资）</t>
  </si>
  <si>
    <t>自筹资金</t>
  </si>
  <si>
    <t>合同签订时间</t>
  </si>
  <si>
    <t>开工时间</t>
  </si>
  <si>
    <t>预计完工时间</t>
  </si>
  <si>
    <t>质保金</t>
  </si>
  <si>
    <r>
      <rPr>
        <sz val="16"/>
        <color theme="1"/>
        <rFont val="方正仿宋_GBK"/>
        <charset val="134"/>
      </rPr>
      <t>景洪市勐旺乡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年瑶家村委会高山村小组产业补短板项目（化肥采购）</t>
    </r>
  </si>
  <si>
    <t>瑶家村委会高山村小组</t>
  </si>
  <si>
    <r>
      <rPr>
        <sz val="16"/>
        <color theme="1"/>
        <rFont val="方正仿宋_GBK"/>
        <charset val="134"/>
      </rPr>
      <t>景政复〔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55</t>
    </r>
    <r>
      <rPr>
        <sz val="16"/>
        <color theme="1"/>
        <rFont val="方正仿宋_GBK"/>
        <charset val="134"/>
      </rPr>
      <t>号、景财农〔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28</t>
    </r>
    <r>
      <rPr>
        <sz val="16"/>
        <color theme="1"/>
        <rFont val="方正仿宋_GBK"/>
        <charset val="134"/>
      </rPr>
      <t>号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</si>
  <si>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年中央财政衔接推进乡村振兴补助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资金（第一批）</t>
    </r>
  </si>
  <si>
    <r>
      <rPr>
        <sz val="16"/>
        <color theme="1"/>
        <rFont val="宋体"/>
        <charset val="134"/>
      </rPr>
      <t>景农复〔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宋体"/>
        <charset val="134"/>
      </rPr>
      <t>〕</t>
    </r>
    <r>
      <rPr>
        <sz val="16"/>
        <color theme="1"/>
        <rFont val="Times New Roman"/>
        <charset val="134"/>
      </rPr>
      <t>29</t>
    </r>
    <r>
      <rPr>
        <sz val="16"/>
        <color theme="1"/>
        <rFont val="宋体"/>
        <charset val="134"/>
      </rPr>
      <t>号</t>
    </r>
  </si>
  <si>
    <r>
      <rPr>
        <sz val="16"/>
        <color theme="1"/>
        <rFont val="方正仿宋_GBK"/>
        <charset val="134"/>
      </rPr>
      <t>肥料氮磷钾</t>
    </r>
    <r>
      <rPr>
        <sz val="16"/>
        <color theme="1"/>
        <rFont val="Times New Roman"/>
        <charset val="134"/>
      </rPr>
      <t>15-15-15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charset val="134"/>
      </rPr>
      <t>13.89</t>
    </r>
    <r>
      <rPr>
        <sz val="16"/>
        <color theme="1"/>
        <rFont val="宋体"/>
        <charset val="134"/>
      </rPr>
      <t>吨</t>
    </r>
  </si>
  <si>
    <t>景洪勐旺盛丰农业农资店</t>
  </si>
  <si>
    <r>
      <rPr>
        <sz val="16"/>
        <color theme="1"/>
        <rFont val="方正仿宋_GBK"/>
        <charset val="134"/>
      </rPr>
      <t>叶从芝</t>
    </r>
    <r>
      <rPr>
        <sz val="16"/>
        <color theme="1"/>
        <rFont val="Times New Roman"/>
        <charset val="134"/>
      </rPr>
      <t xml:space="preserve">
15924676899</t>
    </r>
  </si>
  <si>
    <r>
      <rPr>
        <sz val="16"/>
        <color theme="1"/>
        <rFont val="方正仿宋_GBK"/>
        <charset val="134"/>
      </rPr>
      <t>景洪市勐旺乡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年瑶家村委会高山村小组产业补短板项目（茶苗采购）</t>
    </r>
  </si>
  <si>
    <r>
      <rPr>
        <sz val="16"/>
        <color theme="1"/>
        <rFont val="方正仿宋_GBK"/>
        <charset val="134"/>
      </rPr>
      <t>白毫茶两年苗，株高</t>
    </r>
    <r>
      <rPr>
        <sz val="16"/>
        <color theme="1"/>
        <rFont val="Times New Roman"/>
        <charset val="134"/>
      </rPr>
      <t>25cm</t>
    </r>
    <r>
      <rPr>
        <sz val="16"/>
        <color theme="1"/>
        <rFont val="方正仿宋_GBK"/>
        <charset val="134"/>
      </rPr>
      <t>、数量</t>
    </r>
    <r>
      <rPr>
        <sz val="16"/>
        <color theme="1"/>
        <rFont val="Times New Roman"/>
        <charset val="134"/>
      </rPr>
      <t>219500</t>
    </r>
    <r>
      <rPr>
        <sz val="16"/>
        <color theme="1"/>
        <rFont val="方正仿宋_GBK"/>
        <charset val="134"/>
      </rPr>
      <t>株、每株</t>
    </r>
    <r>
      <rPr>
        <sz val="16"/>
        <color theme="1"/>
        <rFont val="Times New Roman"/>
        <charset val="134"/>
      </rPr>
      <t>0.6</t>
    </r>
    <r>
      <rPr>
        <sz val="16"/>
        <color theme="1"/>
        <rFont val="方正仿宋_GBK"/>
        <charset val="134"/>
      </rPr>
      <t>元</t>
    </r>
    <r>
      <rPr>
        <sz val="16"/>
        <color theme="1"/>
        <rFont val="Times New Roman"/>
        <charset val="134"/>
      </rPr>
      <t>/</t>
    </r>
    <r>
      <rPr>
        <sz val="16"/>
        <color theme="1"/>
        <rFont val="方正仿宋_GBK"/>
        <charset val="134"/>
      </rPr>
      <t>株</t>
    </r>
  </si>
  <si>
    <t>景洪嘎洒普生苗圃</t>
  </si>
  <si>
    <r>
      <rPr>
        <sz val="16"/>
        <color theme="1"/>
        <rFont val="方正仿宋_GBK"/>
        <charset val="134"/>
      </rPr>
      <t>曹进</t>
    </r>
    <r>
      <rPr>
        <sz val="16"/>
        <color theme="1"/>
        <rFont val="Times New Roman"/>
        <charset val="134"/>
      </rPr>
      <t xml:space="preserve">
13769992798</t>
    </r>
  </si>
  <si>
    <t>勐旺乡纳勒农村生活污水资源化利用项目</t>
  </si>
  <si>
    <t>勐旺城子村委会纳勒村小组</t>
  </si>
  <si>
    <r>
      <rPr>
        <sz val="16"/>
        <color theme="1"/>
        <rFont val="方正仿宋_GBK"/>
        <charset val="134"/>
      </rPr>
      <t>景政复〔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397</t>
    </r>
    <r>
      <rPr>
        <sz val="16"/>
        <color theme="1"/>
        <rFont val="方正仿宋_GBK"/>
        <charset val="134"/>
      </rPr>
      <t>号、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景财农〔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129</t>
    </r>
    <r>
      <rPr>
        <sz val="16"/>
        <color theme="1"/>
        <rFont val="方正仿宋_GBK"/>
        <charset val="134"/>
      </rPr>
      <t>号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</si>
  <si>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年第二批省级财政衔接推进乡村振兴补助资金</t>
    </r>
  </si>
  <si>
    <r>
      <rPr>
        <sz val="16"/>
        <rFont val="方正仿宋_GBK"/>
        <charset val="134"/>
      </rPr>
      <t>西环景复〔</t>
    </r>
    <r>
      <rPr>
        <sz val="16"/>
        <rFont val="Times New Roman"/>
        <charset val="134"/>
      </rPr>
      <t>2023</t>
    </r>
    <r>
      <rPr>
        <sz val="16"/>
        <rFont val="方正仿宋_GBK"/>
        <charset val="134"/>
      </rPr>
      <t>〕</t>
    </r>
    <r>
      <rPr>
        <sz val="16"/>
        <rFont val="Times New Roman"/>
        <charset val="134"/>
      </rPr>
      <t>3</t>
    </r>
    <r>
      <rPr>
        <sz val="16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</si>
  <si>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污水收集管</t>
    </r>
    <r>
      <rPr>
        <sz val="16"/>
        <color theme="1"/>
        <rFont val="Times New Roman"/>
        <charset val="134"/>
      </rPr>
      <t>1000</t>
    </r>
    <r>
      <rPr>
        <sz val="16"/>
        <color theme="1"/>
        <rFont val="方正仿宋_GBK"/>
        <charset val="134"/>
      </rPr>
      <t>米，切打水泥路面</t>
    </r>
    <r>
      <rPr>
        <sz val="16"/>
        <color theme="1"/>
        <rFont val="Times New Roman"/>
        <charset val="134"/>
      </rPr>
      <t>25</t>
    </r>
    <r>
      <rPr>
        <sz val="16"/>
        <color theme="1"/>
        <rFont val="方正仿宋_GBK"/>
        <charset val="134"/>
      </rPr>
      <t>米，</t>
    </r>
    <r>
      <rPr>
        <sz val="16"/>
        <color theme="1"/>
        <rFont val="Times New Roman"/>
        <charset val="134"/>
      </rPr>
      <t>10</t>
    </r>
    <r>
      <rPr>
        <sz val="16"/>
        <color theme="1"/>
        <rFont val="方正仿宋_GBK"/>
        <charset val="134"/>
      </rPr>
      <t>吨级三级净化池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K"/>
        <charset val="134"/>
      </rPr>
      <t>座的建设内容，完成村寨污水收集率达到</t>
    </r>
    <r>
      <rPr>
        <sz val="16"/>
        <color theme="1"/>
        <rFont val="Times New Roman"/>
        <charset val="134"/>
      </rPr>
      <t>60%</t>
    </r>
    <r>
      <rPr>
        <sz val="16"/>
        <color theme="1"/>
        <rFont val="方正仿宋_GBK"/>
        <charset val="134"/>
      </rPr>
      <t>。</t>
    </r>
  </si>
  <si>
    <t>云南中安建设工程有限公司</t>
  </si>
  <si>
    <r>
      <rPr>
        <sz val="16"/>
        <color theme="1"/>
        <rFont val="方正仿宋_GBK"/>
        <charset val="134"/>
      </rPr>
      <t>苏开云</t>
    </r>
    <r>
      <rPr>
        <sz val="16"/>
        <color theme="1"/>
        <rFont val="Times New Roman"/>
        <charset val="134"/>
      </rPr>
      <t xml:space="preserve">
18988134988</t>
    </r>
  </si>
  <si>
    <t>勐旺乡兴富农村生活污水资源化利用项目</t>
  </si>
  <si>
    <t>大平掌村委会兴富村小组</t>
  </si>
  <si>
    <r>
      <rPr>
        <sz val="16"/>
        <rFont val="方正仿宋_GBK"/>
        <charset val="134"/>
      </rPr>
      <t>西环景复〔</t>
    </r>
    <r>
      <rPr>
        <sz val="16"/>
        <rFont val="Times New Roman"/>
        <charset val="0"/>
      </rPr>
      <t>2023</t>
    </r>
    <r>
      <rPr>
        <sz val="16"/>
        <rFont val="方正仿宋_GBK"/>
        <charset val="134"/>
      </rPr>
      <t>〕</t>
    </r>
    <r>
      <rPr>
        <sz val="16"/>
        <rFont val="Times New Roman"/>
        <charset val="0"/>
      </rPr>
      <t>2</t>
    </r>
    <r>
      <rPr>
        <sz val="16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</si>
  <si>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完成污水收集管</t>
    </r>
    <r>
      <rPr>
        <sz val="16"/>
        <color theme="1"/>
        <rFont val="Times New Roman"/>
        <charset val="134"/>
      </rPr>
      <t>600</t>
    </r>
    <r>
      <rPr>
        <sz val="16"/>
        <color theme="1"/>
        <rFont val="方正仿宋_GBK"/>
        <charset val="134"/>
      </rPr>
      <t>米，切打水泥路面</t>
    </r>
    <r>
      <rPr>
        <sz val="16"/>
        <color theme="1"/>
        <rFont val="Times New Roman"/>
        <charset val="134"/>
      </rPr>
      <t>50</t>
    </r>
    <r>
      <rPr>
        <sz val="16"/>
        <color theme="1"/>
        <rFont val="方正仿宋_GBK"/>
        <charset val="134"/>
      </rPr>
      <t>米，</t>
    </r>
    <r>
      <rPr>
        <sz val="16"/>
        <color theme="1"/>
        <rFont val="Times New Roman"/>
        <charset val="134"/>
      </rPr>
      <t>8</t>
    </r>
    <r>
      <rPr>
        <sz val="16"/>
        <color theme="1"/>
        <rFont val="方正仿宋_GBK"/>
        <charset val="134"/>
      </rPr>
      <t>吨级三级净化池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K"/>
        <charset val="134"/>
      </rPr>
      <t>座的项目建设，完成村寨污水收集率达到</t>
    </r>
    <r>
      <rPr>
        <sz val="16"/>
        <color theme="1"/>
        <rFont val="Times New Roman"/>
        <charset val="134"/>
      </rPr>
      <t>60%</t>
    </r>
    <r>
      <rPr>
        <sz val="16"/>
        <color theme="1"/>
        <rFont val="方正仿宋_GBK"/>
        <charset val="134"/>
      </rPr>
      <t>。</t>
    </r>
  </si>
  <si>
    <t>景洪市辛成建筑有限责任公司</t>
  </si>
  <si>
    <t>勐旺城子冷库项目</t>
  </si>
  <si>
    <t>补远村委会</t>
  </si>
  <si>
    <r>
      <rPr>
        <sz val="16"/>
        <color theme="1"/>
        <rFont val="方正仿宋_GBK"/>
        <charset val="134"/>
      </rPr>
      <t>景政复〔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397</t>
    </r>
    <r>
      <rPr>
        <sz val="16"/>
        <color theme="1"/>
        <rFont val="方正仿宋_GBK"/>
        <charset val="134"/>
      </rPr>
      <t>号、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景财农〔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129</t>
    </r>
    <r>
      <rPr>
        <sz val="16"/>
        <color theme="1"/>
        <rFont val="方正仿宋_GBK"/>
        <charset val="134"/>
      </rPr>
      <t>号、
景财农〔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〕</t>
    </r>
    <r>
      <rPr>
        <sz val="16"/>
        <color theme="1"/>
        <rFont val="Times New Roman"/>
        <charset val="134"/>
      </rPr>
      <t>250</t>
    </r>
    <r>
      <rPr>
        <sz val="16"/>
        <color theme="1"/>
        <rFont val="方正仿宋_GBK"/>
        <charset val="134"/>
      </rPr>
      <t>号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</si>
  <si>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年第二批省级财政衔接推进乡村振兴补助资金、景洪市财政局关于下达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仿宋_GBK"/>
        <charset val="134"/>
      </rPr>
      <t>年财政衔接推进乡村振兴补助资金正向激励调整资金的通知</t>
    </r>
  </si>
  <si>
    <r>
      <rPr>
        <sz val="16"/>
        <rFont val="方正仿宋_GBK"/>
        <charset val="134"/>
      </rPr>
      <t>景农复〔</t>
    </r>
    <r>
      <rPr>
        <sz val="16"/>
        <rFont val="Times New Roman"/>
        <charset val="0"/>
      </rPr>
      <t>2023</t>
    </r>
    <r>
      <rPr>
        <sz val="16"/>
        <rFont val="方正仿宋_GBK"/>
        <charset val="134"/>
      </rPr>
      <t>〕</t>
    </r>
    <r>
      <rPr>
        <sz val="16"/>
        <rFont val="Times New Roman"/>
        <charset val="0"/>
      </rPr>
      <t>64</t>
    </r>
    <r>
      <rPr>
        <sz val="16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</si>
  <si>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用于购买冷库设备及地面硬化，地面硬化</t>
    </r>
    <r>
      <rPr>
        <sz val="16"/>
        <color theme="1"/>
        <rFont val="Times New Roman"/>
        <charset val="134"/>
      </rPr>
      <t>511</t>
    </r>
    <r>
      <rPr>
        <sz val="16"/>
        <color theme="1"/>
        <rFont val="方正仿宋_GBK"/>
        <charset val="134"/>
      </rPr>
      <t>㎡</t>
    </r>
    <r>
      <rPr>
        <sz val="16"/>
        <color theme="1"/>
        <rFont val="Times New Roman"/>
        <charset val="134"/>
      </rPr>
      <t>,</t>
    </r>
    <r>
      <rPr>
        <sz val="16"/>
        <color theme="1"/>
        <rFont val="方正仿宋_GBK"/>
        <charset val="134"/>
      </rPr>
      <t>设备安装三间房屋</t>
    </r>
    <r>
      <rPr>
        <sz val="16"/>
        <color theme="1"/>
        <rFont val="Times New Roman"/>
        <charset val="134"/>
      </rPr>
      <t>270</t>
    </r>
    <r>
      <rPr>
        <sz val="16"/>
        <color theme="1"/>
        <rFont val="方正仿宋_GBK"/>
        <charset val="134"/>
      </rPr>
      <t>㎡</t>
    </r>
    <r>
      <rPr>
        <sz val="16"/>
        <color theme="1"/>
        <rFont val="Times New Roman"/>
        <charset val="134"/>
      </rPr>
      <t>.</t>
    </r>
  </si>
  <si>
    <t>云南澜湄建设工程有限公司</t>
  </si>
  <si>
    <r>
      <rPr>
        <sz val="16"/>
        <color theme="1"/>
        <rFont val="方正仿宋_GBK"/>
        <charset val="134"/>
      </rPr>
      <t>杨春华</t>
    </r>
    <r>
      <rPr>
        <sz val="16"/>
        <color theme="1"/>
        <rFont val="Times New Roman"/>
        <charset val="134"/>
      </rPr>
      <t xml:space="preserve">
18988104238</t>
    </r>
  </si>
  <si>
    <t>勐旺乡岔河村乡村建设以工代赈项目</t>
  </si>
  <si>
    <t>勐旺城子岔河村小组</t>
  </si>
  <si>
    <r>
      <rPr>
        <sz val="16"/>
        <rFont val="方正仿宋_GBK"/>
        <charset val="134"/>
      </rPr>
      <t>景发改审批〔</t>
    </r>
    <r>
      <rPr>
        <sz val="16"/>
        <rFont val="Times New Roman"/>
        <charset val="0"/>
      </rPr>
      <t>2023</t>
    </r>
    <r>
      <rPr>
        <sz val="16"/>
        <rFont val="方正仿宋_GBK"/>
        <charset val="134"/>
      </rPr>
      <t>〕</t>
    </r>
    <r>
      <rPr>
        <sz val="16"/>
        <rFont val="Times New Roman"/>
        <charset val="0"/>
      </rPr>
      <t>96</t>
    </r>
    <r>
      <rPr>
        <sz val="16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</si>
  <si>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一、新建路面长</t>
    </r>
    <r>
      <rPr>
        <sz val="16"/>
        <color theme="1"/>
        <rFont val="Times New Roman"/>
        <charset val="134"/>
      </rPr>
      <t>138</t>
    </r>
    <r>
      <rPr>
        <sz val="16"/>
        <color theme="1"/>
        <rFont val="方正仿宋_GBK"/>
        <charset val="134"/>
      </rPr>
      <t>米，宽</t>
    </r>
    <r>
      <rPr>
        <sz val="16"/>
        <color theme="1"/>
        <rFont val="Times New Roman"/>
        <charset val="134"/>
      </rPr>
      <t>3.5</t>
    </r>
    <r>
      <rPr>
        <sz val="16"/>
        <color theme="1"/>
        <rFont val="方正仿宋_GBK"/>
        <charset val="134"/>
      </rPr>
      <t>米。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二、水沟（明沟）长</t>
    </r>
    <r>
      <rPr>
        <sz val="16"/>
        <color theme="1"/>
        <rFont val="Times New Roman"/>
        <charset val="134"/>
      </rPr>
      <t>520</t>
    </r>
    <r>
      <rPr>
        <sz val="16"/>
        <color theme="1"/>
        <rFont val="方正仿宋_GBK"/>
        <charset val="134"/>
      </rPr>
      <t>米，宽</t>
    </r>
    <r>
      <rPr>
        <sz val="16"/>
        <color theme="1"/>
        <rFont val="Times New Roman"/>
        <charset val="134"/>
      </rPr>
      <t>55</t>
    </r>
    <r>
      <rPr>
        <sz val="16"/>
        <color theme="1"/>
        <rFont val="方正仿宋_GBK"/>
        <charset val="134"/>
      </rPr>
      <t>厘米、高</t>
    </r>
    <r>
      <rPr>
        <sz val="16"/>
        <color theme="1"/>
        <rFont val="Times New Roman"/>
        <charset val="134"/>
      </rPr>
      <t>60</t>
    </r>
    <r>
      <rPr>
        <sz val="16"/>
        <color theme="1"/>
        <rFont val="方正仿宋_GBK"/>
        <charset val="134"/>
      </rPr>
      <t>厘米。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三、水沟（暗沟）长</t>
    </r>
    <r>
      <rPr>
        <sz val="16"/>
        <color theme="1"/>
        <rFont val="Times New Roman"/>
        <charset val="134"/>
      </rPr>
      <t>557</t>
    </r>
    <r>
      <rPr>
        <sz val="16"/>
        <color theme="1"/>
        <rFont val="方正仿宋_GBK"/>
        <charset val="134"/>
      </rPr>
      <t>米、宽</t>
    </r>
    <r>
      <rPr>
        <sz val="16"/>
        <color theme="1"/>
        <rFont val="Times New Roman"/>
        <charset val="134"/>
      </rPr>
      <t>55</t>
    </r>
    <r>
      <rPr>
        <sz val="16"/>
        <color theme="1"/>
        <rFont val="方正仿宋_GBK"/>
        <charset val="134"/>
      </rPr>
      <t>厘米、高</t>
    </r>
    <r>
      <rPr>
        <sz val="16"/>
        <color theme="1"/>
        <rFont val="Times New Roman"/>
        <charset val="134"/>
      </rPr>
      <t>60</t>
    </r>
    <r>
      <rPr>
        <sz val="16"/>
        <color theme="1"/>
        <rFont val="方正仿宋_GBK"/>
        <charset val="134"/>
      </rPr>
      <t>厘米。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四、沟盖板</t>
    </r>
    <r>
      <rPr>
        <sz val="16"/>
        <color theme="1"/>
        <rFont val="Times New Roman"/>
        <charset val="134"/>
      </rPr>
      <t>40</t>
    </r>
    <r>
      <rPr>
        <sz val="16"/>
        <color theme="1"/>
        <rFont val="方正仿宋_GBK"/>
        <charset val="134"/>
      </rPr>
      <t>米。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五、毛石挡墙</t>
    </r>
    <r>
      <rPr>
        <sz val="16"/>
        <color theme="1"/>
        <rFont val="Times New Roman"/>
        <charset val="134"/>
      </rPr>
      <t>18.75³</t>
    </r>
    <r>
      <rPr>
        <sz val="16"/>
        <color theme="1"/>
        <rFont val="方正仿宋_GBK"/>
        <charset val="134"/>
      </rPr>
      <t>。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六、氧化池</t>
    </r>
    <r>
      <rPr>
        <sz val="16"/>
        <color theme="1"/>
        <rFont val="Times New Roman"/>
        <charset val="134"/>
      </rPr>
      <t>120</t>
    </r>
    <r>
      <rPr>
        <sz val="16"/>
        <color theme="1"/>
        <rFont val="方正仿宋_GBK"/>
        <charset val="134"/>
      </rPr>
      <t>㎡。</t>
    </r>
  </si>
  <si>
    <t>景洪兴盛瑞建筑工程有限公司</t>
  </si>
  <si>
    <r>
      <rPr>
        <sz val="16"/>
        <color theme="1"/>
        <rFont val="方正仿宋_GBK"/>
        <charset val="134"/>
      </rPr>
      <t>杨加旺</t>
    </r>
    <r>
      <rPr>
        <sz val="16"/>
        <color theme="1"/>
        <rFont val="Times New Roman"/>
        <charset val="134"/>
      </rPr>
      <t xml:space="preserve">
13578135986</t>
    </r>
  </si>
  <si>
    <t>下达资金合计</t>
  </si>
  <si>
    <t>合同资金合计</t>
  </si>
  <si>
    <t>质保金合计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</si>
</sst>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  <numFmt numFmtId="178" formatCode="yyyy&quot;年&quot;m&quot;月&quot;;@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方正仿宋_GBK"/>
      <charset val="134"/>
    </font>
    <font>
      <sz val="22"/>
      <color theme="1"/>
      <name val="Times New Roman"/>
      <charset val="134"/>
    </font>
    <font>
      <sz val="12"/>
      <name val="方正黑体_GBK"/>
      <charset val="134"/>
    </font>
    <font>
      <sz val="16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6"/>
      <color theme="1"/>
      <name val="Times New Roman"/>
      <charset val="134"/>
    </font>
    <font>
      <sz val="16"/>
      <name val="Times New Roman"/>
      <charset val="134"/>
    </font>
    <font>
      <sz val="12"/>
      <color theme="1"/>
      <name val="方正黑体_GBK"/>
      <charset val="134"/>
    </font>
    <font>
      <sz val="16"/>
      <color theme="1"/>
      <name val="宋体"/>
      <charset val="134"/>
    </font>
    <font>
      <sz val="16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3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justify" vertical="center" wrapText="1"/>
    </xf>
    <xf numFmtId="31" fontId="8" fillId="0" borderId="1" xfId="0" applyNumberFormat="1" applyFont="1" applyFill="1" applyBorder="1" applyAlignment="1">
      <alignment horizontal="justify" vertical="center" wrapText="1"/>
    </xf>
    <xf numFmtId="177" fontId="8" fillId="0" borderId="2" xfId="0" applyNumberFormat="1" applyFont="1" applyFill="1" applyBorder="1" applyAlignment="1">
      <alignment horizontal="justify" vertical="center" wrapText="1"/>
    </xf>
    <xf numFmtId="177" fontId="8" fillId="0" borderId="3" xfId="0" applyNumberFormat="1" applyFont="1" applyFill="1" applyBorder="1" applyAlignment="1">
      <alignment horizontal="justify" vertical="center" wrapText="1"/>
    </xf>
    <xf numFmtId="177" fontId="8" fillId="0" borderId="1" xfId="0" applyNumberFormat="1" applyFont="1" applyFill="1" applyBorder="1" applyAlignment="1">
      <alignment horizontal="justify" vertical="center" wrapText="1"/>
    </xf>
    <xf numFmtId="31" fontId="9" fillId="0" borderId="1" xfId="0" applyNumberFormat="1" applyFont="1" applyFill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/>
    </xf>
    <xf numFmtId="0" fontId="8" fillId="0" borderId="5" xfId="0" applyFont="1" applyBorder="1" applyAlignment="1">
      <alignment horizontal="justify" vertical="center"/>
    </xf>
    <xf numFmtId="0" fontId="8" fillId="0" borderId="6" xfId="0" applyFont="1" applyBorder="1" applyAlignment="1">
      <alignment horizontal="justify" vertical="center"/>
    </xf>
    <xf numFmtId="177" fontId="8" fillId="0" borderId="1" xfId="0" applyNumberFormat="1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center"/>
    </xf>
    <xf numFmtId="0" fontId="0" fillId="0" borderId="0" xfId="0" applyAlignment="1">
      <alignment horizontal="justify" vertical="center" wrapText="1"/>
    </xf>
    <xf numFmtId="176" fontId="3" fillId="0" borderId="0" xfId="0" applyNumberFormat="1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176" fontId="8" fillId="0" borderId="1" xfId="0" applyNumberFormat="1" applyFont="1" applyFill="1" applyBorder="1" applyAlignment="1">
      <alignment horizontal="justify" vertical="center" wrapText="1"/>
    </xf>
    <xf numFmtId="177" fontId="8" fillId="0" borderId="7" xfId="0" applyNumberFormat="1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/>
    </xf>
    <xf numFmtId="177" fontId="13" fillId="0" borderId="7" xfId="0" applyNumberFormat="1" applyFont="1" applyFill="1" applyBorder="1" applyAlignment="1">
      <alignment horizontal="justify" vertical="center" wrapText="1"/>
    </xf>
    <xf numFmtId="178" fontId="8" fillId="0" borderId="1" xfId="0" applyNumberFormat="1" applyFont="1" applyFill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6"/>
  <sheetViews>
    <sheetView tabSelected="1" zoomScale="55" zoomScaleNormal="55" workbookViewId="0">
      <pane ySplit="3" topLeftCell="A4" activePane="bottomLeft" state="frozen"/>
      <selection/>
      <selection pane="bottomLeft" activeCell="B1" sqref="B1:R1"/>
    </sheetView>
  </sheetViews>
  <sheetFormatPr defaultColWidth="9" defaultRowHeight="13.5"/>
  <cols>
    <col min="1" max="1" width="5.375" customWidth="1"/>
    <col min="2" max="2" width="32.25" customWidth="1"/>
    <col min="3" max="3" width="14" customWidth="1"/>
    <col min="4" max="4" width="20.125" customWidth="1"/>
    <col min="5" max="5" width="14" customWidth="1"/>
    <col min="6" max="6" width="20.625" customWidth="1"/>
    <col min="7" max="7" width="14" customWidth="1"/>
    <col min="8" max="8" width="20.125" customWidth="1"/>
    <col min="9" max="9" width="14" customWidth="1"/>
    <col min="10" max="10" width="26.75" style="3" customWidth="1"/>
    <col min="11" max="11" width="19.625" style="3" customWidth="1"/>
    <col min="12" max="12" width="13.5" customWidth="1"/>
    <col min="13" max="13" width="18.625" customWidth="1"/>
    <col min="14" max="14" width="8.625" customWidth="1"/>
    <col min="15" max="17" width="20.125" customWidth="1"/>
    <col min="18" max="18" width="15.625" customWidth="1"/>
  </cols>
  <sheetData>
    <row r="1" ht="30" customHeight="1" spans="2:18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30" customHeight="1" spans="1:18">
      <c r="A2" s="5"/>
      <c r="B2" s="6" t="s">
        <v>1</v>
      </c>
      <c r="C2" s="6"/>
      <c r="D2" s="7"/>
      <c r="E2" s="7"/>
      <c r="F2" s="7"/>
      <c r="G2" s="7"/>
      <c r="H2" s="8"/>
      <c r="I2" s="8"/>
      <c r="J2" s="23"/>
      <c r="K2" s="4"/>
      <c r="L2" s="4"/>
      <c r="M2" s="4"/>
      <c r="N2" s="4"/>
      <c r="O2" s="4"/>
      <c r="P2" s="4"/>
      <c r="Q2" s="4"/>
      <c r="R2" s="4"/>
    </row>
    <row r="3" s="1" customFormat="1" ht="31.5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24" t="s">
        <v>11</v>
      </c>
      <c r="K3" s="25" t="s">
        <v>12</v>
      </c>
      <c r="L3" s="25" t="s">
        <v>13</v>
      </c>
      <c r="M3" s="25" t="s">
        <v>14</v>
      </c>
      <c r="N3" s="25" t="s">
        <v>15</v>
      </c>
      <c r="O3" s="25" t="s">
        <v>16</v>
      </c>
      <c r="P3" s="25" t="s">
        <v>17</v>
      </c>
      <c r="Q3" s="25" t="s">
        <v>18</v>
      </c>
      <c r="R3" s="25" t="s">
        <v>19</v>
      </c>
    </row>
    <row r="4" s="2" customFormat="1" ht="101.25" spans="1:18">
      <c r="A4" s="10">
        <v>1</v>
      </c>
      <c r="B4" s="11" t="s">
        <v>20</v>
      </c>
      <c r="C4" s="11" t="s">
        <v>21</v>
      </c>
      <c r="D4" s="12">
        <v>44971</v>
      </c>
      <c r="E4" s="11" t="s">
        <v>22</v>
      </c>
      <c r="F4" s="13">
        <v>200000</v>
      </c>
      <c r="G4" s="13" t="s">
        <v>23</v>
      </c>
      <c r="H4" s="12">
        <v>44993</v>
      </c>
      <c r="I4" s="26" t="s">
        <v>24</v>
      </c>
      <c r="J4" s="11" t="s">
        <v>25</v>
      </c>
      <c r="K4" s="11" t="s">
        <v>26</v>
      </c>
      <c r="L4" s="11" t="s">
        <v>27</v>
      </c>
      <c r="M4" s="15">
        <f>46313.55+21986.45</f>
        <v>68300</v>
      </c>
      <c r="N4" s="15">
        <v>0</v>
      </c>
      <c r="O4" s="27">
        <v>45006</v>
      </c>
      <c r="P4" s="28"/>
      <c r="Q4" s="31"/>
      <c r="R4" s="15">
        <v>0</v>
      </c>
    </row>
    <row r="5" s="2" customFormat="1" ht="101.25" spans="1:18">
      <c r="A5" s="10">
        <v>2</v>
      </c>
      <c r="B5" s="11" t="s">
        <v>28</v>
      </c>
      <c r="C5" s="11" t="s">
        <v>21</v>
      </c>
      <c r="D5" s="12">
        <v>44971</v>
      </c>
      <c r="E5" s="11" t="s">
        <v>22</v>
      </c>
      <c r="F5" s="14"/>
      <c r="G5" s="14"/>
      <c r="H5" s="12">
        <v>44993</v>
      </c>
      <c r="I5" s="26" t="s">
        <v>24</v>
      </c>
      <c r="J5" s="11" t="s">
        <v>29</v>
      </c>
      <c r="K5" s="11" t="s">
        <v>30</v>
      </c>
      <c r="L5" s="11" t="s">
        <v>31</v>
      </c>
      <c r="M5" s="15">
        <v>131700</v>
      </c>
      <c r="N5" s="15">
        <v>0</v>
      </c>
      <c r="O5" s="27">
        <v>45006</v>
      </c>
      <c r="P5" s="28"/>
      <c r="Q5" s="31"/>
      <c r="R5" s="15">
        <v>0</v>
      </c>
    </row>
    <row r="6" s="2" customFormat="1" ht="121.5" spans="1:18">
      <c r="A6" s="10">
        <v>3</v>
      </c>
      <c r="B6" s="11" t="s">
        <v>32</v>
      </c>
      <c r="C6" s="11" t="s">
        <v>33</v>
      </c>
      <c r="D6" s="12">
        <v>45097</v>
      </c>
      <c r="E6" s="11" t="s">
        <v>34</v>
      </c>
      <c r="F6" s="15">
        <v>200000</v>
      </c>
      <c r="G6" s="15" t="s">
        <v>35</v>
      </c>
      <c r="H6" s="16">
        <v>45118</v>
      </c>
      <c r="I6" s="29" t="s">
        <v>36</v>
      </c>
      <c r="J6" s="11" t="s">
        <v>37</v>
      </c>
      <c r="K6" s="11" t="s">
        <v>38</v>
      </c>
      <c r="L6" s="11" t="s">
        <v>39</v>
      </c>
      <c r="M6" s="15">
        <v>199422.24</v>
      </c>
      <c r="N6" s="15">
        <v>0</v>
      </c>
      <c r="O6" s="27">
        <v>45137</v>
      </c>
      <c r="P6" s="27">
        <v>45137</v>
      </c>
      <c r="Q6" s="32">
        <v>45283</v>
      </c>
      <c r="R6" s="15">
        <f t="shared" ref="R6:R9" si="0">ROUND(M6*0.03,0)</f>
        <v>5983</v>
      </c>
    </row>
    <row r="7" s="2" customFormat="1" ht="121.5" spans="1:18">
      <c r="A7" s="10">
        <v>4</v>
      </c>
      <c r="B7" s="11" t="s">
        <v>40</v>
      </c>
      <c r="C7" s="11" t="s">
        <v>41</v>
      </c>
      <c r="D7" s="12">
        <v>45097</v>
      </c>
      <c r="E7" s="11" t="s">
        <v>34</v>
      </c>
      <c r="F7" s="15">
        <v>140000</v>
      </c>
      <c r="G7" s="15" t="s">
        <v>35</v>
      </c>
      <c r="H7" s="16">
        <v>45118</v>
      </c>
      <c r="I7" s="29" t="s">
        <v>42</v>
      </c>
      <c r="J7" s="11" t="s">
        <v>43</v>
      </c>
      <c r="K7" s="11" t="s">
        <v>44</v>
      </c>
      <c r="L7" s="11" t="s">
        <v>39</v>
      </c>
      <c r="M7" s="15">
        <v>139703.49</v>
      </c>
      <c r="N7" s="15">
        <v>0</v>
      </c>
      <c r="O7" s="27">
        <v>45137</v>
      </c>
      <c r="P7" s="27">
        <v>45137</v>
      </c>
      <c r="Q7" s="32">
        <v>45283</v>
      </c>
      <c r="R7" s="15">
        <f t="shared" si="0"/>
        <v>4191</v>
      </c>
    </row>
    <row r="8" s="2" customFormat="1" ht="324" spans="1:18">
      <c r="A8" s="10">
        <v>5</v>
      </c>
      <c r="B8" s="11" t="s">
        <v>45</v>
      </c>
      <c r="C8" s="11" t="s">
        <v>46</v>
      </c>
      <c r="D8" s="12">
        <v>45097</v>
      </c>
      <c r="E8" s="11" t="s">
        <v>47</v>
      </c>
      <c r="F8" s="15">
        <v>500000</v>
      </c>
      <c r="G8" s="15" t="s">
        <v>48</v>
      </c>
      <c r="H8" s="16">
        <v>45107</v>
      </c>
      <c r="I8" s="29" t="s">
        <v>49</v>
      </c>
      <c r="J8" s="11" t="s">
        <v>50</v>
      </c>
      <c r="K8" s="11" t="s">
        <v>51</v>
      </c>
      <c r="L8" s="11" t="s">
        <v>52</v>
      </c>
      <c r="M8" s="15">
        <v>498755.91</v>
      </c>
      <c r="N8" s="15">
        <v>0</v>
      </c>
      <c r="O8" s="27">
        <v>45131</v>
      </c>
      <c r="P8" s="27">
        <v>45143</v>
      </c>
      <c r="Q8" s="32">
        <v>45283</v>
      </c>
      <c r="R8" s="15">
        <f>ROUND(M8*0.03,0)+0.01</f>
        <v>14963.01</v>
      </c>
    </row>
    <row r="9" s="2" customFormat="1" ht="324" spans="1:18">
      <c r="A9" s="10">
        <v>6</v>
      </c>
      <c r="B9" s="11" t="s">
        <v>53</v>
      </c>
      <c r="C9" s="11" t="s">
        <v>54</v>
      </c>
      <c r="D9" s="12">
        <v>45097</v>
      </c>
      <c r="E9" s="11" t="s">
        <v>47</v>
      </c>
      <c r="F9" s="15">
        <v>1000000</v>
      </c>
      <c r="G9" s="15" t="s">
        <v>48</v>
      </c>
      <c r="H9" s="16">
        <v>45124</v>
      </c>
      <c r="I9" s="29" t="s">
        <v>55</v>
      </c>
      <c r="J9" s="11" t="s">
        <v>56</v>
      </c>
      <c r="K9" s="11" t="s">
        <v>57</v>
      </c>
      <c r="L9" s="11" t="s">
        <v>58</v>
      </c>
      <c r="M9" s="15">
        <v>997515.51</v>
      </c>
      <c r="N9" s="15">
        <v>0</v>
      </c>
      <c r="O9" s="27">
        <v>45130</v>
      </c>
      <c r="P9" s="27">
        <v>45130</v>
      </c>
      <c r="Q9" s="32">
        <v>45283</v>
      </c>
      <c r="R9" s="15">
        <f t="shared" si="0"/>
        <v>29925</v>
      </c>
    </row>
    <row r="10" ht="50" customHeight="1" spans="1:18">
      <c r="A10" s="17" t="s">
        <v>59</v>
      </c>
      <c r="B10" s="18"/>
      <c r="C10" s="18"/>
      <c r="D10" s="18"/>
      <c r="E10" s="19"/>
      <c r="F10" s="20">
        <f>SUM(F4:F9)</f>
        <v>2040000</v>
      </c>
      <c r="G10" s="17" t="s">
        <v>60</v>
      </c>
      <c r="H10" s="21"/>
      <c r="I10" s="21"/>
      <c r="J10" s="21"/>
      <c r="K10" s="21"/>
      <c r="L10" s="30"/>
      <c r="M10" s="20">
        <f>SUM(M4:M9)</f>
        <v>2035397.15</v>
      </c>
      <c r="N10" s="17" t="s">
        <v>61</v>
      </c>
      <c r="O10" s="21"/>
      <c r="P10" s="30"/>
      <c r="Q10" s="33"/>
      <c r="R10" s="34">
        <f>SUM(R4:R9)</f>
        <v>55062.01</v>
      </c>
    </row>
    <row r="11" spans="2:18"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 spans="2:18"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</row>
    <row r="13" spans="2:18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</row>
    <row r="14" spans="2:18"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</row>
    <row r="15" spans="2:18"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 spans="2:18"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</row>
    <row r="17" spans="2:18"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</row>
    <row r="18" spans="2:18"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</row>
    <row r="19" spans="2:18"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</row>
    <row r="20" spans="2:18"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</row>
    <row r="21" spans="2:18"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</row>
    <row r="22" spans="2:18"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2:18"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spans="2:18"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</row>
    <row r="25" spans="2:18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</row>
    <row r="26" spans="2:18"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</row>
    <row r="27" spans="2:18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</row>
    <row r="28" spans="2:18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</row>
    <row r="29" spans="2:18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</row>
    <row r="30" spans="2:18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</row>
    <row r="31" spans="2:18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</row>
    <row r="32" spans="2:18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</row>
    <row r="33" spans="2:18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</row>
    <row r="34" spans="2:18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</row>
    <row r="35" spans="2:18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</row>
    <row r="36" spans="2:18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</row>
    <row r="37" spans="2:18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</row>
    <row r="38" spans="2:18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</row>
    <row r="39" spans="2:18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</row>
    <row r="40" spans="2:18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</row>
    <row r="41" spans="2:18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2:18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2:18"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2:18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2:18"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2:18"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</row>
    <row r="47" spans="2:18"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</row>
    <row r="48" spans="2:18"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</row>
    <row r="49" spans="2:18"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</row>
    <row r="50" spans="2:18"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</row>
    <row r="51" spans="2:18"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</row>
    <row r="52" spans="2:18"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</row>
    <row r="53" spans="2:18"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</row>
    <row r="54" spans="2:18"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</row>
    <row r="55" spans="2:18"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</row>
    <row r="56" spans="2:18"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</row>
    <row r="57" spans="2:18"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</row>
    <row r="58" spans="2:18"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</row>
    <row r="59" spans="2:18"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</row>
    <row r="60" spans="2:18"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</row>
    <row r="61" spans="2:18"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</row>
    <row r="62" spans="2:18"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</row>
    <row r="63" spans="2:18"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</row>
    <row r="64" spans="2:18"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</row>
    <row r="65" spans="2:18"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</row>
    <row r="66" spans="2:18"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</row>
    <row r="67" spans="2:18"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</row>
    <row r="68" spans="2:18"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</row>
    <row r="69" spans="2:18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</row>
    <row r="70" spans="2:18"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</row>
    <row r="71" spans="2:18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</row>
    <row r="72" spans="2:18"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</row>
    <row r="73" spans="2:18"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</row>
    <row r="74" spans="2:18"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</row>
    <row r="75" spans="2:18"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</row>
    <row r="76" spans="2:18"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</row>
    <row r="77" spans="2:18"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</row>
    <row r="78" spans="2:18"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</row>
    <row r="79" spans="2:18"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</row>
    <row r="80" spans="2:18"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</row>
    <row r="81" spans="2:18"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</row>
    <row r="82" spans="2:18"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</row>
    <row r="83" spans="2:18"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</row>
    <row r="84" spans="2:18"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</row>
    <row r="85" spans="2:18"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</row>
    <row r="86" spans="2:18"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</row>
    <row r="87" spans="2:18"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</row>
    <row r="88" spans="2:18"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</row>
    <row r="89" spans="2:18"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</row>
    <row r="90" spans="2:18"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</row>
    <row r="91" spans="2:18"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</row>
    <row r="92" spans="2:18"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</row>
    <row r="93" spans="2:18"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</row>
    <row r="94" spans="2:18"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</row>
    <row r="95" spans="2:18"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</row>
    <row r="96" spans="2:18"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</row>
    <row r="97" spans="2:18"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</row>
    <row r="98" spans="2:18"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</row>
    <row r="99" spans="2:18"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</row>
    <row r="100" spans="2:18"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</row>
    <row r="101" spans="2:18"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</row>
    <row r="102" spans="2:18"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</row>
    <row r="103" spans="2:18"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</row>
    <row r="104" spans="2:18"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</row>
    <row r="105" spans="2:18"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</row>
    <row r="106" spans="2:18"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</row>
    <row r="107" spans="2:18"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</row>
    <row r="108" spans="2:18"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</row>
    <row r="109" spans="2:18"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</row>
    <row r="110" spans="2:18"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</row>
    <row r="111" spans="2:18"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</row>
    <row r="112" spans="2:18"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</row>
    <row r="113" spans="2:18"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</row>
    <row r="114" spans="2:18"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</row>
    <row r="115" spans="2:18"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</row>
    <row r="116" spans="2:18"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</row>
    <row r="117" spans="2:18"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</row>
    <row r="118" spans="2:18"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</row>
    <row r="119" spans="2:18"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</row>
    <row r="120" spans="2:18"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</row>
    <row r="121" spans="2:18"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</row>
    <row r="122" spans="2:18"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</row>
    <row r="123" spans="2:18"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</row>
    <row r="124" spans="2:18"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</row>
    <row r="125" spans="2:18"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</row>
    <row r="126" spans="2:18"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</row>
    <row r="127" spans="2:18"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</row>
    <row r="128" spans="2:18"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</row>
    <row r="129" spans="2:18"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</row>
    <row r="130" spans="2:18"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</row>
    <row r="131" spans="2:18"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</row>
    <row r="132" spans="2:18"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</row>
    <row r="133" spans="2:18"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</row>
    <row r="134" spans="2:18"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</row>
    <row r="135" spans="2:18"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</row>
    <row r="136" spans="2:18"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</row>
    <row r="137" spans="2:18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</row>
    <row r="138" spans="2:18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</row>
    <row r="139" spans="2:18"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</row>
    <row r="140" spans="2:18"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</row>
    <row r="141" spans="2:18"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</row>
    <row r="142" spans="2:18"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</row>
    <row r="143" spans="2:18"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</row>
    <row r="144" spans="2:18"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</row>
    <row r="145" spans="2:18"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</row>
    <row r="146" spans="2:18"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</row>
    <row r="147" spans="2:18"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</row>
    <row r="148" spans="2:18"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</row>
    <row r="149" spans="2:18"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</row>
    <row r="150" spans="2:18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</row>
    <row r="151" spans="2:18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</row>
    <row r="152" spans="2:18"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</row>
    <row r="153" spans="2:18"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</row>
    <row r="154" spans="2:18"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</row>
    <row r="155" spans="2:18"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</row>
    <row r="156" spans="2:18"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</row>
    <row r="157" spans="2:18"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</row>
    <row r="158" spans="2:18"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</row>
    <row r="159" spans="2:18"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</row>
    <row r="160" spans="2:18"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</row>
    <row r="161" spans="2:18"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</row>
    <row r="162" spans="2:18"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</row>
    <row r="163" spans="2:18"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</row>
    <row r="164" spans="2:18"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</row>
    <row r="165" spans="2:18"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</row>
    <row r="166" spans="2:18"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</row>
    <row r="167" spans="2:18"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</row>
    <row r="168" spans="2:18"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</row>
    <row r="169" spans="2:18"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</row>
    <row r="170" spans="2:18"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</row>
    <row r="171" spans="2:18"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</row>
    <row r="172" spans="2:18"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</row>
    <row r="173" spans="2:18"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</row>
    <row r="174" spans="2:18"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</row>
    <row r="175" spans="2:18"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</row>
    <row r="176" spans="2:18"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</row>
    <row r="177" spans="2:18"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</row>
    <row r="178" spans="2:18"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</row>
    <row r="179" spans="2:18"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</row>
    <row r="180" spans="2:18"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</row>
    <row r="181" spans="2:18"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</row>
    <row r="182" spans="2:18"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</row>
    <row r="183" spans="2:18"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</row>
    <row r="184" spans="2:18"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</row>
    <row r="185" spans="2:18"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</row>
    <row r="186" spans="2:18"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</row>
  </sheetData>
  <mergeCells count="6">
    <mergeCell ref="B1:R1"/>
    <mergeCell ref="A10:E10"/>
    <mergeCell ref="G10:L10"/>
    <mergeCell ref="N10:P10"/>
    <mergeCell ref="F4:F5"/>
    <mergeCell ref="G4:G5"/>
  </mergeCells>
  <pageMargins left="0.7" right="0.7" top="0.75" bottom="0.75" header="0.3" footer="0.3"/>
  <pageSetup paperSize="9" scale="42" fitToHeight="0" orientation="landscape"/>
  <headerFooter/>
  <ignoredErrors>
    <ignoredError sqref="R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$A3:$XFD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2023年衔接资金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2022-09-20T07:26:00Z</dcterms:created>
  <dcterms:modified xsi:type="dcterms:W3CDTF">2023-12-06T07:38:23Z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EB39A1E3C4BC4563836EBC65150DBA83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